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en_skoroszyt" defaultThemeVersion="166925"/>
  <mc:AlternateContent xmlns:mc="http://schemas.openxmlformats.org/markup-compatibility/2006">
    <mc:Choice Requires="x15">
      <x15ac:absPath xmlns:x15ac="http://schemas.microsoft.com/office/spreadsheetml/2010/11/ac" url="W:\Działy Instrumentów Finansowych DIFS+DIOP\DIOP\Metodyka i Analizy\2026 Sprawy\DIOP-4-2026 Aktualizacja dokumentacji na stronie\Pożyczka Regionalna\Dokumentacja aplikacyjna\"/>
    </mc:Choice>
  </mc:AlternateContent>
  <xr:revisionPtr revIDLastSave="0" documentId="13_ncr:1_{CA55F3F8-D290-4CF6-80C2-B567AA4D47C1}" xr6:coauthVersionLast="47" xr6:coauthVersionMax="47" xr10:uidLastSave="{00000000-0000-0000-0000-000000000000}"/>
  <bookViews>
    <workbookView xWindow="-120" yWindow="-16320" windowWidth="29040" windowHeight="15840" xr2:uid="{00000000-000D-0000-FFFF-FFFF00000000}"/>
  </bookViews>
  <sheets>
    <sheet name="wniosek o udzielenie wsparcia" sheetId="1" r:id="rId1"/>
    <sheet name="zał. A1" sheetId="7" r:id="rId2"/>
    <sheet name="zał. A2" sheetId="8" r:id="rId3"/>
    <sheet name="zał. A3" sheetId="5" r:id="rId4"/>
    <sheet name="zał. A4" sheetId="4" r:id="rId5"/>
    <sheet name="zał. A5" sheetId="11" r:id="rId6"/>
    <sheet name="Legenda_listy rozwijane" sheetId="3" r:id="rId7"/>
  </sheets>
  <definedNames>
    <definedName name="I_transza">'wniosek o udzielenie wsparcia'!$A$68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55" i="1" l="1"/>
  <c r="I151" i="1"/>
  <c r="D95" i="4" l="1"/>
  <c r="G57" i="4"/>
  <c r="G56" i="4" s="1"/>
  <c r="F49" i="4"/>
  <c r="I75" i="4"/>
  <c r="J75" i="4"/>
  <c r="E127" i="4"/>
  <c r="F127" i="4"/>
  <c r="G127" i="4"/>
  <c r="H127" i="4"/>
  <c r="I127" i="4"/>
  <c r="J127" i="4"/>
  <c r="D127" i="4"/>
  <c r="G61" i="4"/>
  <c r="F61" i="4"/>
  <c r="D61" i="4"/>
  <c r="E61" i="4"/>
  <c r="H61" i="4"/>
  <c r="I61" i="4"/>
  <c r="J61" i="4"/>
  <c r="J39" i="4"/>
  <c r="J34" i="4"/>
  <c r="E34" i="4"/>
  <c r="F34" i="4"/>
  <c r="G34" i="4"/>
  <c r="H34" i="4"/>
  <c r="I34" i="4"/>
  <c r="D34" i="4"/>
  <c r="E21" i="4"/>
  <c r="F21" i="4"/>
  <c r="G21" i="4"/>
  <c r="H21" i="4"/>
  <c r="I21" i="4"/>
  <c r="J21" i="4"/>
  <c r="D21" i="4"/>
  <c r="D22" i="5"/>
  <c r="F7" i="4"/>
  <c r="F13" i="4"/>
  <c r="F12" i="4" s="1"/>
  <c r="F29" i="4"/>
  <c r="F39" i="4"/>
  <c r="F45" i="4"/>
  <c r="F57" i="4"/>
  <c r="F56" i="4" s="1"/>
  <c r="F67" i="4"/>
  <c r="F66" i="4" s="1"/>
  <c r="F75" i="4"/>
  <c r="F80" i="4"/>
  <c r="F85" i="4"/>
  <c r="F95" i="4"/>
  <c r="F106" i="4"/>
  <c r="F109" i="4"/>
  <c r="F115" i="4"/>
  <c r="F112" i="4" s="1"/>
  <c r="F123" i="4"/>
  <c r="F122" i="4" s="1"/>
  <c r="F136" i="4"/>
  <c r="F132" i="4" s="1"/>
  <c r="F147" i="4"/>
  <c r="F145" i="4" s="1"/>
  <c r="F5" i="5"/>
  <c r="F11" i="5"/>
  <c r="F22" i="5"/>
  <c r="F27" i="5"/>
  <c r="F32" i="5"/>
  <c r="F41" i="5"/>
  <c r="F6" i="8"/>
  <c r="F14" i="8"/>
  <c r="F17" i="8"/>
  <c r="F23" i="8"/>
  <c r="F27" i="8"/>
  <c r="F11" i="8" l="1"/>
  <c r="F21" i="8" s="1"/>
  <c r="F37" i="8"/>
  <c r="F121" i="4"/>
  <c r="F38" i="8"/>
  <c r="F55" i="4"/>
  <c r="F28" i="4"/>
  <c r="F25" i="4" s="1"/>
  <c r="F6" i="4" s="1"/>
  <c r="F104" i="4"/>
  <c r="F74" i="4"/>
  <c r="F73" i="4" s="1"/>
  <c r="F21" i="5"/>
  <c r="F31" i="5" s="1"/>
  <c r="F48" i="4" l="1"/>
  <c r="F93" i="4" s="1"/>
  <c r="F103" i="4"/>
  <c r="F150" i="4" s="1"/>
  <c r="F47" i="5"/>
  <c r="F50" i="5" s="1"/>
  <c r="F151" i="4" l="1"/>
  <c r="F5" i="7" l="1"/>
  <c r="F12" i="7"/>
  <c r="F9" i="7" s="1"/>
  <c r="A5" i="11"/>
  <c r="A1" i="11"/>
  <c r="F19" i="7" l="1"/>
  <c r="F21" i="7" s="1"/>
  <c r="F23" i="7" s="1"/>
  <c r="A1" i="7"/>
  <c r="A1" i="8"/>
  <c r="A1" i="5"/>
  <c r="A1" i="4"/>
  <c r="A191" i="1"/>
  <c r="J7" i="4" l="1"/>
  <c r="J13" i="4"/>
  <c r="J12" i="4" s="1"/>
  <c r="J29" i="4"/>
  <c r="J28" i="4" s="1"/>
  <c r="J25" i="4" s="1"/>
  <c r="J45" i="4"/>
  <c r="J49" i="4"/>
  <c r="J57" i="4"/>
  <c r="J56" i="4" s="1"/>
  <c r="J67" i="4"/>
  <c r="J66" i="4" s="1"/>
  <c r="J80" i="4"/>
  <c r="J85" i="4"/>
  <c r="J95" i="4"/>
  <c r="J106" i="4"/>
  <c r="J109" i="4"/>
  <c r="J115" i="4"/>
  <c r="J112" i="4" s="1"/>
  <c r="J123" i="4"/>
  <c r="J122" i="4" s="1"/>
  <c r="J136" i="4"/>
  <c r="J132" i="4" s="1"/>
  <c r="J147" i="4"/>
  <c r="J145" i="4" s="1"/>
  <c r="J5" i="5"/>
  <c r="J11" i="5"/>
  <c r="J22" i="5"/>
  <c r="J27" i="5"/>
  <c r="J32" i="5"/>
  <c r="J41" i="5"/>
  <c r="J27" i="8"/>
  <c r="J23" i="8"/>
  <c r="J17" i="8"/>
  <c r="J14" i="8"/>
  <c r="J6" i="8"/>
  <c r="J12" i="7"/>
  <c r="J9" i="7" s="1"/>
  <c r="J5" i="7"/>
  <c r="J121" i="4" l="1"/>
  <c r="J55" i="4"/>
  <c r="J74" i="4"/>
  <c r="J73" i="4" s="1"/>
  <c r="J104" i="4"/>
  <c r="J6" i="4"/>
  <c r="J11" i="8"/>
  <c r="J21" i="8" s="1"/>
  <c r="J19" i="7"/>
  <c r="J21" i="7" s="1"/>
  <c r="J23" i="7" s="1"/>
  <c r="J37" i="8"/>
  <c r="J21" i="5"/>
  <c r="J31" i="5" s="1"/>
  <c r="I153" i="1"/>
  <c r="G153" i="1"/>
  <c r="E153" i="1"/>
  <c r="C153" i="1"/>
  <c r="A153" i="1"/>
  <c r="J38" i="8" l="1"/>
  <c r="J48" i="4"/>
  <c r="J93" i="4" s="1"/>
  <c r="J103" i="4"/>
  <c r="J150" i="4" s="1"/>
  <c r="J47" i="5"/>
  <c r="J50" i="5" s="1"/>
  <c r="J151" i="4" l="1"/>
  <c r="AS34" i="3"/>
  <c r="D73" i="1" l="1"/>
  <c r="A141" i="1"/>
  <c r="BN15" i="3" l="1"/>
  <c r="BN16" i="3" s="1"/>
  <c r="BN17" i="3" s="1"/>
  <c r="BN18" i="3" s="1"/>
  <c r="BN19" i="3" s="1"/>
  <c r="BN20" i="3" s="1"/>
  <c r="BN21" i="3" s="1"/>
  <c r="BN22" i="3" s="1"/>
  <c r="BN23" i="3" s="1"/>
  <c r="BN24" i="3" s="1"/>
  <c r="BN25" i="3" s="1"/>
  <c r="BN26" i="3" s="1"/>
  <c r="BN27" i="3" s="1"/>
  <c r="BN28" i="3" s="1"/>
  <c r="BN29" i="3" s="1"/>
  <c r="BN30" i="3" s="1"/>
  <c r="BN31" i="3" s="1"/>
  <c r="BN32" i="3" s="1"/>
  <c r="BN33" i="3" s="1"/>
  <c r="BN34" i="3" s="1"/>
  <c r="BN35" i="3" s="1"/>
  <c r="BN36" i="3" s="1"/>
  <c r="BN37" i="3" s="1"/>
  <c r="BN38" i="3" s="1"/>
  <c r="BN39" i="3" s="1"/>
  <c r="BN40" i="3" s="1"/>
  <c r="BN41" i="3" s="1"/>
  <c r="BN42" i="3" s="1"/>
  <c r="BN43" i="3" s="1"/>
  <c r="BN44" i="3" s="1"/>
  <c r="BN45" i="3" s="1"/>
  <c r="BN46" i="3" s="1"/>
  <c r="BN47" i="3" s="1"/>
  <c r="BN48" i="3" s="1"/>
  <c r="BN49" i="3" s="1"/>
  <c r="BN50" i="3" s="1"/>
  <c r="BN51" i="3" s="1"/>
  <c r="BN52" i="3" s="1"/>
  <c r="BN53" i="3" s="1"/>
  <c r="BN54" i="3" s="1"/>
  <c r="BN55" i="3" s="1"/>
  <c r="BN56" i="3" s="1"/>
  <c r="BN57" i="3" s="1"/>
  <c r="BN58" i="3" s="1"/>
  <c r="BN59" i="3" s="1"/>
  <c r="BN60" i="3" s="1"/>
  <c r="BN61" i="3" s="1"/>
  <c r="BN62" i="3" s="1"/>
  <c r="BN63" i="3" s="1"/>
  <c r="BN64" i="3" s="1"/>
  <c r="BN65" i="3" s="1"/>
  <c r="BN66" i="3" s="1"/>
  <c r="BN67" i="3" s="1"/>
  <c r="BN68" i="3" s="1"/>
  <c r="BN69" i="3" s="1"/>
  <c r="BN70" i="3" s="1"/>
  <c r="BN71" i="3" s="1"/>
  <c r="BN72" i="3" s="1"/>
  <c r="BN73" i="3" s="1"/>
  <c r="BN74" i="3" s="1"/>
  <c r="BN75" i="3" s="1"/>
  <c r="BN76" i="3" s="1"/>
  <c r="BN77" i="3" s="1"/>
  <c r="BN78" i="3" s="1"/>
  <c r="BN79" i="3" s="1"/>
  <c r="BN80" i="3" s="1"/>
  <c r="BN81" i="3" s="1"/>
  <c r="BN82" i="3" s="1"/>
  <c r="BN83" i="3" s="1"/>
  <c r="BN84" i="3" s="1"/>
  <c r="BN85" i="3" s="1"/>
  <c r="BN86" i="3" s="1"/>
  <c r="BN87" i="3" s="1"/>
  <c r="BN88" i="3" s="1"/>
  <c r="BN89" i="3" s="1"/>
  <c r="BN90" i="3" s="1"/>
  <c r="BN91" i="3" s="1"/>
  <c r="BN92" i="3" s="1"/>
  <c r="BN93" i="3" s="1"/>
  <c r="BN94" i="3" s="1"/>
  <c r="BN95" i="3" s="1"/>
  <c r="BN96" i="3" s="1"/>
  <c r="BN97" i="3" s="1"/>
  <c r="BN98" i="3" s="1"/>
  <c r="BN99" i="3" s="1"/>
  <c r="BN100" i="3" s="1"/>
  <c r="BN101" i="3" s="1"/>
  <c r="BN102" i="3" s="1"/>
  <c r="BN103" i="3" s="1"/>
  <c r="BN104" i="3" s="1"/>
  <c r="BN105" i="3" s="1"/>
  <c r="BN106" i="3" s="1"/>
  <c r="BN107" i="3" s="1"/>
  <c r="BN108" i="3" s="1"/>
  <c r="BN109" i="3" s="1"/>
  <c r="BN110" i="3" s="1"/>
  <c r="BN111" i="3" s="1"/>
  <c r="BN112" i="3" s="1"/>
  <c r="BN113" i="3" s="1"/>
  <c r="BN114" i="3" s="1"/>
  <c r="BN115" i="3" s="1"/>
  <c r="BN116" i="3" s="1"/>
  <c r="BN117" i="3" s="1"/>
  <c r="BN118" i="3" s="1"/>
  <c r="BN119" i="3" s="1"/>
  <c r="BN120" i="3" s="1"/>
  <c r="BN121" i="3" s="1"/>
  <c r="BN122" i="3" s="1"/>
  <c r="BN123" i="3" s="1"/>
  <c r="BN124" i="3" s="1"/>
  <c r="BN125" i="3" s="1"/>
  <c r="BN126" i="3" s="1"/>
  <c r="BN127" i="3" s="1"/>
  <c r="BN128" i="3" s="1"/>
  <c r="BN129" i="3" s="1"/>
  <c r="BN130" i="3" s="1"/>
  <c r="BN131" i="3" s="1"/>
  <c r="BN132" i="3" s="1"/>
  <c r="BN133" i="3" s="1"/>
  <c r="BN134" i="3" s="1"/>
  <c r="BN135" i="3" s="1"/>
  <c r="BN136" i="3" s="1"/>
  <c r="BN137" i="3" s="1"/>
  <c r="BN138" i="3" s="1"/>
  <c r="BN139" i="3" s="1"/>
  <c r="BN140" i="3" s="1"/>
  <c r="BN141" i="3" s="1"/>
  <c r="BN142" i="3" s="1"/>
  <c r="BN143" i="3" s="1"/>
  <c r="BN144" i="3" s="1"/>
  <c r="BN145" i="3" s="1"/>
  <c r="BN146" i="3" s="1"/>
  <c r="BN147" i="3" s="1"/>
  <c r="BN148" i="3" s="1"/>
  <c r="BN149" i="3" s="1"/>
  <c r="BN150" i="3" s="1"/>
  <c r="BN151" i="3" s="1"/>
  <c r="BN152" i="3" s="1"/>
  <c r="BN153" i="3" s="1"/>
  <c r="BN154" i="3" s="1"/>
  <c r="BN155" i="3" s="1"/>
  <c r="BN156" i="3" s="1"/>
  <c r="BN157" i="3" s="1"/>
  <c r="BN158" i="3" s="1"/>
  <c r="BN159" i="3" s="1"/>
  <c r="BN160" i="3" s="1"/>
  <c r="BN161" i="3" s="1"/>
  <c r="BN162" i="3" s="1"/>
  <c r="BN163" i="3" s="1"/>
  <c r="BN164" i="3" s="1"/>
  <c r="BN165" i="3" s="1"/>
  <c r="BN166" i="3" s="1"/>
  <c r="BN167" i="3" s="1"/>
  <c r="BN168" i="3" s="1"/>
  <c r="BN169" i="3" s="1"/>
  <c r="BN170" i="3" s="1"/>
  <c r="BN171" i="3" s="1"/>
  <c r="BN172" i="3" s="1"/>
  <c r="BN173" i="3" s="1"/>
  <c r="BN174" i="3" s="1"/>
  <c r="BN175" i="3" s="1"/>
  <c r="BN176" i="3" s="1"/>
  <c r="BN177" i="3" s="1"/>
  <c r="BN178" i="3" s="1"/>
  <c r="BN179" i="3" s="1"/>
  <c r="BN180" i="3" s="1"/>
  <c r="BN181" i="3" s="1"/>
  <c r="BN182" i="3" s="1"/>
  <c r="D5" i="5" l="1"/>
  <c r="E5" i="5"/>
  <c r="D11" i="5"/>
  <c r="E11" i="5"/>
  <c r="E22" i="5"/>
  <c r="D27" i="5"/>
  <c r="E27" i="5"/>
  <c r="D32" i="5"/>
  <c r="E32" i="5"/>
  <c r="D41" i="5"/>
  <c r="E41" i="5"/>
  <c r="D5" i="7"/>
  <c r="E5" i="7"/>
  <c r="D12" i="7"/>
  <c r="D9" i="7" s="1"/>
  <c r="E12" i="7"/>
  <c r="E9" i="7" s="1"/>
  <c r="D6" i="8"/>
  <c r="E6" i="8"/>
  <c r="D14" i="8"/>
  <c r="E14" i="8"/>
  <c r="D17" i="8"/>
  <c r="E17" i="8"/>
  <c r="D23" i="8"/>
  <c r="E23" i="8"/>
  <c r="D27" i="8"/>
  <c r="E27" i="8"/>
  <c r="D7" i="4"/>
  <c r="E7" i="4"/>
  <c r="D13" i="4"/>
  <c r="D12" i="4" s="1"/>
  <c r="E13" i="4"/>
  <c r="E12" i="4" s="1"/>
  <c r="D29" i="4"/>
  <c r="E29" i="4"/>
  <c r="D39" i="4"/>
  <c r="E39" i="4"/>
  <c r="D45" i="4"/>
  <c r="E45" i="4"/>
  <c r="D49" i="4"/>
  <c r="E49" i="4"/>
  <c r="D57" i="4"/>
  <c r="D56" i="4" s="1"/>
  <c r="E57" i="4"/>
  <c r="E56" i="4" s="1"/>
  <c r="E55" i="4" s="1"/>
  <c r="D67" i="4"/>
  <c r="D66" i="4" s="1"/>
  <c r="E67" i="4"/>
  <c r="E66" i="4" s="1"/>
  <c r="D75" i="4"/>
  <c r="E75" i="4"/>
  <c r="D80" i="4"/>
  <c r="E80" i="4"/>
  <c r="D85" i="4"/>
  <c r="E85" i="4"/>
  <c r="E95" i="4"/>
  <c r="D106" i="4"/>
  <c r="E106" i="4"/>
  <c r="D109" i="4"/>
  <c r="E109" i="4"/>
  <c r="D115" i="4"/>
  <c r="D112" i="4" s="1"/>
  <c r="E115" i="4"/>
  <c r="E112" i="4" s="1"/>
  <c r="D123" i="4"/>
  <c r="D122" i="4" s="1"/>
  <c r="D121" i="4" s="1"/>
  <c r="E123" i="4"/>
  <c r="E122" i="4" s="1"/>
  <c r="E121" i="4" s="1"/>
  <c r="D136" i="4"/>
  <c r="D132" i="4" s="1"/>
  <c r="E136" i="4"/>
  <c r="E132" i="4" s="1"/>
  <c r="D147" i="4"/>
  <c r="D145" i="4" s="1"/>
  <c r="E147" i="4"/>
  <c r="E145" i="4" s="1"/>
  <c r="D74" i="4" l="1"/>
  <c r="D73" i="4" s="1"/>
  <c r="D104" i="4"/>
  <c r="D103" i="4" s="1"/>
  <c r="D150" i="4" s="1"/>
  <c r="D55" i="4"/>
  <c r="E28" i="4"/>
  <c r="E25" i="4" s="1"/>
  <c r="E6" i="4" s="1"/>
  <c r="D28" i="4"/>
  <c r="D25" i="4" s="1"/>
  <c r="D6" i="4" s="1"/>
  <c r="D21" i="5"/>
  <c r="D31" i="5" s="1"/>
  <c r="D47" i="5" s="1"/>
  <c r="D50" i="5" s="1"/>
  <c r="E21" i="5"/>
  <c r="E31" i="5" s="1"/>
  <c r="E104" i="4"/>
  <c r="E74" i="4"/>
  <c r="E73" i="4" s="1"/>
  <c r="E37" i="8"/>
  <c r="E11" i="8"/>
  <c r="E21" i="8" s="1"/>
  <c r="D37" i="8"/>
  <c r="D11" i="8"/>
  <c r="D21" i="8" s="1"/>
  <c r="D38" i="8" s="1"/>
  <c r="E19" i="7"/>
  <c r="E21" i="7" s="1"/>
  <c r="E23" i="7" s="1"/>
  <c r="D19" i="7"/>
  <c r="D21" i="7" s="1"/>
  <c r="D23" i="7" s="1"/>
  <c r="D48" i="4" l="1"/>
  <c r="D93" i="4" s="1"/>
  <c r="D151" i="4" s="1"/>
  <c r="E48" i="4"/>
  <c r="E93" i="4" s="1"/>
  <c r="E47" i="5"/>
  <c r="E50" i="5" s="1"/>
  <c r="E38" i="8"/>
  <c r="E103" i="4"/>
  <c r="E150" i="4" s="1"/>
  <c r="E151" i="4" l="1"/>
  <c r="G27" i="8"/>
  <c r="H27" i="8"/>
  <c r="I27" i="8"/>
  <c r="G6" i="8"/>
  <c r="H6" i="8"/>
  <c r="I6" i="8"/>
  <c r="G17" i="8"/>
  <c r="H17" i="8"/>
  <c r="I17" i="8"/>
  <c r="G14" i="8"/>
  <c r="H14" i="8"/>
  <c r="I14" i="8"/>
  <c r="I23" i="8"/>
  <c r="H23" i="8"/>
  <c r="H37" i="8" s="1"/>
  <c r="G23" i="8"/>
  <c r="J188" i="1"/>
  <c r="J187" i="1"/>
  <c r="H12" i="7"/>
  <c r="H9" i="7" s="1"/>
  <c r="I12" i="7"/>
  <c r="I9" i="7" s="1"/>
  <c r="G12" i="7"/>
  <c r="G9" i="7" s="1"/>
  <c r="J186" i="1"/>
  <c r="J185" i="1"/>
  <c r="I5" i="7"/>
  <c r="H5" i="7"/>
  <c r="G5" i="7"/>
  <c r="G37" i="8" l="1"/>
  <c r="I37" i="8"/>
  <c r="I11" i="8"/>
  <c r="I21" i="8" s="1"/>
  <c r="H19" i="7"/>
  <c r="H21" i="7" s="1"/>
  <c r="H23" i="7" s="1"/>
  <c r="G19" i="7"/>
  <c r="I19" i="7"/>
  <c r="I21" i="7" s="1"/>
  <c r="I23" i="7" s="1"/>
  <c r="G107" i="1"/>
  <c r="E107" i="1"/>
  <c r="I38" i="8" l="1"/>
  <c r="H11" i="8"/>
  <c r="H21" i="8" s="1"/>
  <c r="H38" i="8" s="1"/>
  <c r="G11" i="8"/>
  <c r="G21" i="8" s="1"/>
  <c r="G38" i="8" s="1"/>
  <c r="G21" i="7"/>
  <c r="G23" i="7" s="1"/>
  <c r="J89" i="1"/>
  <c r="G89" i="1"/>
  <c r="E89" i="1"/>
  <c r="H5" i="5" l="1"/>
  <c r="I5" i="5"/>
  <c r="H11" i="5"/>
  <c r="I11" i="5"/>
  <c r="H22" i="5"/>
  <c r="I22" i="5"/>
  <c r="H27" i="5"/>
  <c r="I27" i="5"/>
  <c r="H32" i="5"/>
  <c r="I32" i="5"/>
  <c r="H41" i="5"/>
  <c r="I41" i="5"/>
  <c r="G41" i="5"/>
  <c r="G32" i="5"/>
  <c r="G27" i="5"/>
  <c r="G22" i="5"/>
  <c r="G11" i="5"/>
  <c r="G5" i="5"/>
  <c r="H21" i="5" l="1"/>
  <c r="H31" i="5" s="1"/>
  <c r="I21" i="5"/>
  <c r="I31" i="5" s="1"/>
  <c r="G21" i="5"/>
  <c r="G31" i="5" s="1"/>
  <c r="H7" i="4"/>
  <c r="I7" i="4"/>
  <c r="H13" i="4"/>
  <c r="H12" i="4" s="1"/>
  <c r="I13" i="4"/>
  <c r="I12" i="4" s="1"/>
  <c r="H29" i="4"/>
  <c r="H28" i="4" s="1"/>
  <c r="H25" i="4" s="1"/>
  <c r="I29" i="4"/>
  <c r="H39" i="4"/>
  <c r="I39" i="4"/>
  <c r="H45" i="4"/>
  <c r="I45" i="4"/>
  <c r="H49" i="4"/>
  <c r="I49" i="4"/>
  <c r="H57" i="4"/>
  <c r="H56" i="4" s="1"/>
  <c r="H55" i="4" s="1"/>
  <c r="I57" i="4"/>
  <c r="I56" i="4" s="1"/>
  <c r="H67" i="4"/>
  <c r="H66" i="4" s="1"/>
  <c r="I67" i="4"/>
  <c r="I66" i="4" s="1"/>
  <c r="H75" i="4"/>
  <c r="H80" i="4"/>
  <c r="I80" i="4"/>
  <c r="H85" i="4"/>
  <c r="I85" i="4"/>
  <c r="H95" i="4"/>
  <c r="I95" i="4"/>
  <c r="H106" i="4"/>
  <c r="I106" i="4"/>
  <c r="H109" i="4"/>
  <c r="I109" i="4"/>
  <c r="H115" i="4"/>
  <c r="H112" i="4" s="1"/>
  <c r="I115" i="4"/>
  <c r="I112" i="4" s="1"/>
  <c r="H123" i="4"/>
  <c r="H122" i="4" s="1"/>
  <c r="I123" i="4"/>
  <c r="I122" i="4" s="1"/>
  <c r="H136" i="4"/>
  <c r="H132" i="4" s="1"/>
  <c r="I136" i="4"/>
  <c r="I132" i="4" s="1"/>
  <c r="H147" i="4"/>
  <c r="H145" i="4" s="1"/>
  <c r="I147" i="4"/>
  <c r="I145" i="4" s="1"/>
  <c r="G95" i="4"/>
  <c r="G147" i="4"/>
  <c r="G145" i="4" s="1"/>
  <c r="G136" i="4"/>
  <c r="G132" i="4" s="1"/>
  <c r="G123" i="4"/>
  <c r="G115" i="4"/>
  <c r="G112" i="4" s="1"/>
  <c r="G109" i="4"/>
  <c r="G106" i="4"/>
  <c r="G85" i="4"/>
  <c r="G80" i="4"/>
  <c r="G75" i="4"/>
  <c r="G74" i="4" s="1"/>
  <c r="G67" i="4"/>
  <c r="G49" i="4"/>
  <c r="G45" i="4"/>
  <c r="G39" i="4"/>
  <c r="G29" i="4"/>
  <c r="G13" i="4"/>
  <c r="G7" i="4"/>
  <c r="I74" i="4" l="1"/>
  <c r="I121" i="4"/>
  <c r="H121" i="4"/>
  <c r="G28" i="4"/>
  <c r="G25" i="4" s="1"/>
  <c r="I55" i="4"/>
  <c r="I28" i="4"/>
  <c r="G47" i="5"/>
  <c r="G50" i="5" s="1"/>
  <c r="I47" i="5"/>
  <c r="I50" i="5" s="1"/>
  <c r="H47" i="5"/>
  <c r="H50" i="5" s="1"/>
  <c r="H104" i="4"/>
  <c r="H74" i="4"/>
  <c r="H73" i="4" s="1"/>
  <c r="H6" i="4"/>
  <c r="I104" i="4"/>
  <c r="I73" i="4"/>
  <c r="G104" i="4"/>
  <c r="G12" i="4"/>
  <c r="G122" i="4"/>
  <c r="G121" i="4" s="1"/>
  <c r="G66" i="4"/>
  <c r="G55" i="4" l="1"/>
  <c r="H103" i="4"/>
  <c r="H150" i="4" s="1"/>
  <c r="I25" i="4"/>
  <c r="I6" i="4" s="1"/>
  <c r="H48" i="4"/>
  <c r="H93" i="4" s="1"/>
  <c r="I48" i="4"/>
  <c r="I93" i="4" s="1"/>
  <c r="I103" i="4"/>
  <c r="I150" i="4" s="1"/>
  <c r="G6" i="4"/>
  <c r="G73" i="4"/>
  <c r="I151" i="4" l="1"/>
  <c r="H151" i="4"/>
  <c r="G103" i="4"/>
  <c r="G48" i="4"/>
  <c r="G93" i="4" s="1"/>
  <c r="G150" i="4" l="1"/>
  <c r="G151" i="4" l="1"/>
  <c r="BP15" i="3" l="1"/>
  <c r="BP16" i="3" s="1"/>
  <c r="BP17" i="3" s="1"/>
  <c r="BP18" i="3" s="1"/>
  <c r="BP19" i="3" s="1"/>
  <c r="BP20" i="3" s="1"/>
  <c r="BP21" i="3" s="1"/>
  <c r="BP22" i="3" s="1"/>
  <c r="BP23" i="3" s="1"/>
  <c r="BP24" i="3" s="1"/>
  <c r="BP25" i="3" s="1"/>
  <c r="BP26" i="3" s="1"/>
  <c r="BP27" i="3" s="1"/>
  <c r="BP28" i="3" s="1"/>
  <c r="BP29" i="3" s="1"/>
  <c r="BP30" i="3" s="1"/>
  <c r="BP31" i="3" s="1"/>
  <c r="BP32" i="3" s="1"/>
  <c r="BP33" i="3" s="1"/>
  <c r="BP34" i="3" s="1"/>
  <c r="BP35" i="3" s="1"/>
  <c r="BP36" i="3" s="1"/>
  <c r="BP37" i="3" s="1"/>
  <c r="BP38" i="3" s="1"/>
  <c r="BP39" i="3" s="1"/>
  <c r="BP40" i="3" s="1"/>
  <c r="BP41" i="3" s="1"/>
  <c r="BP42" i="3" s="1"/>
  <c r="BP43" i="3" s="1"/>
  <c r="BP44" i="3" s="1"/>
  <c r="BP45" i="3" s="1"/>
  <c r="BP46" i="3" s="1"/>
  <c r="BP47" i="3" s="1"/>
  <c r="BP48" i="3" s="1"/>
  <c r="BP49" i="3" s="1"/>
  <c r="BP50" i="3" s="1"/>
  <c r="BP51" i="3" s="1"/>
  <c r="BP52" i="3" s="1"/>
  <c r="BP53" i="3" s="1"/>
  <c r="BP54" i="3" s="1"/>
  <c r="BP55" i="3" s="1"/>
  <c r="BP56" i="3" s="1"/>
  <c r="BP57" i="3" s="1"/>
  <c r="BP58" i="3" s="1"/>
  <c r="BP59" i="3" s="1"/>
  <c r="BP60" i="3" s="1"/>
  <c r="BP61" i="3" s="1"/>
  <c r="BP62" i="3" s="1"/>
  <c r="BP63" i="3" s="1"/>
  <c r="BP64" i="3" s="1"/>
  <c r="BP65" i="3" s="1"/>
  <c r="BP66" i="3" s="1"/>
  <c r="BP67" i="3" s="1"/>
  <c r="BP68" i="3" s="1"/>
  <c r="BP69" i="3" s="1"/>
  <c r="BP70" i="3" s="1"/>
  <c r="BP71" i="3" s="1"/>
  <c r="BP72" i="3" s="1"/>
  <c r="BP73" i="3" s="1"/>
  <c r="BP74" i="3" s="1"/>
  <c r="BP75" i="3" s="1"/>
  <c r="BP76" i="3" s="1"/>
  <c r="BP77" i="3" s="1"/>
  <c r="BP78" i="3" s="1"/>
  <c r="BP79" i="3" s="1"/>
  <c r="BP80" i="3" s="1"/>
  <c r="BP81" i="3" s="1"/>
  <c r="BP82" i="3" s="1"/>
  <c r="BP83" i="3" s="1"/>
  <c r="BP84" i="3" s="1"/>
  <c r="BP85" i="3" s="1"/>
  <c r="BP86" i="3" s="1"/>
  <c r="BP87" i="3" s="1"/>
  <c r="BP88" i="3" s="1"/>
  <c r="BP89" i="3" s="1"/>
  <c r="BP90" i="3" s="1"/>
  <c r="BP91" i="3" s="1"/>
  <c r="BP92" i="3" s="1"/>
  <c r="BP93" i="3" s="1"/>
  <c r="BP94" i="3" s="1"/>
  <c r="BP95" i="3" s="1"/>
  <c r="BP96" i="3" s="1"/>
  <c r="BP97" i="3" s="1"/>
  <c r="BP98" i="3" s="1"/>
  <c r="BP99" i="3" s="1"/>
  <c r="BP100" i="3" s="1"/>
  <c r="BP101" i="3" s="1"/>
  <c r="BP102" i="3" s="1"/>
  <c r="BO15" i="3"/>
  <c r="BO16" i="3" s="1"/>
  <c r="BO17" i="3" s="1"/>
  <c r="BO18" i="3" s="1"/>
  <c r="BO19" i="3" s="1"/>
  <c r="BO20" i="3" s="1"/>
  <c r="BO21" i="3" s="1"/>
  <c r="BO22" i="3" s="1"/>
  <c r="BO23" i="3" s="1"/>
  <c r="BO24" i="3" s="1"/>
  <c r="BO25" i="3" s="1"/>
  <c r="BO26" i="3" s="1"/>
  <c r="BO27" i="3" s="1"/>
  <c r="BO28" i="3" s="1"/>
  <c r="BO29" i="3" s="1"/>
  <c r="BO30" i="3" s="1"/>
  <c r="BO31" i="3" s="1"/>
  <c r="BO32" i="3" s="1"/>
  <c r="BO33" i="3" s="1"/>
  <c r="BO34" i="3" s="1"/>
  <c r="BO35" i="3" s="1"/>
  <c r="BO36" i="3" s="1"/>
  <c r="BO37" i="3" s="1"/>
  <c r="BO38" i="3" s="1"/>
  <c r="BO39" i="3" s="1"/>
  <c r="BO40" i="3" s="1"/>
  <c r="BO41" i="3" s="1"/>
  <c r="BO42" i="3" s="1"/>
  <c r="BO43" i="3" s="1"/>
  <c r="BO44" i="3" s="1"/>
  <c r="BO45" i="3" s="1"/>
  <c r="BO46" i="3" s="1"/>
  <c r="BO47" i="3" s="1"/>
  <c r="BO48" i="3" s="1"/>
  <c r="BO49" i="3" s="1"/>
  <c r="BO50" i="3" s="1"/>
  <c r="BO51" i="3" s="1"/>
  <c r="BO52" i="3" s="1"/>
  <c r="BO53" i="3" s="1"/>
  <c r="BO54" i="3" s="1"/>
  <c r="BO55" i="3" s="1"/>
  <c r="BO56" i="3" s="1"/>
  <c r="BO57" i="3" s="1"/>
  <c r="BO58" i="3" s="1"/>
  <c r="BO59" i="3" s="1"/>
  <c r="BO60" i="3" s="1"/>
  <c r="BO61" i="3" s="1"/>
  <c r="BO62" i="3" s="1"/>
  <c r="BO63" i="3" s="1"/>
  <c r="BO64" i="3" s="1"/>
  <c r="BO65" i="3" s="1"/>
  <c r="BO66" i="3" s="1"/>
  <c r="BO67" i="3" s="1"/>
  <c r="BO68" i="3" s="1"/>
  <c r="BO69" i="3" s="1"/>
  <c r="BO70" i="3" s="1"/>
  <c r="BO71" i="3" s="1"/>
  <c r="BO72" i="3" s="1"/>
  <c r="BO73" i="3" s="1"/>
  <c r="BO74" i="3" s="1"/>
  <c r="BO75" i="3" s="1"/>
  <c r="BO76" i="3" s="1"/>
  <c r="BO77" i="3" s="1"/>
  <c r="BO78" i="3" s="1"/>
  <c r="BO79" i="3" s="1"/>
  <c r="BO80" i="3" s="1"/>
  <c r="BO81" i="3" s="1"/>
  <c r="BO82" i="3" s="1"/>
  <c r="BO83" i="3" s="1"/>
  <c r="BO84" i="3" s="1"/>
  <c r="BO85" i="3" s="1"/>
  <c r="BO86" i="3" s="1"/>
  <c r="BO87" i="3" s="1"/>
  <c r="BO88" i="3" s="1"/>
  <c r="BO89" i="3" s="1"/>
  <c r="BO90" i="3" s="1"/>
  <c r="BO91" i="3" s="1"/>
  <c r="BO92" i="3" s="1"/>
  <c r="G101" i="1" l="1"/>
  <c r="E101" i="1"/>
  <c r="J101" i="1"/>
  <c r="H95" i="1"/>
  <c r="E95" i="1"/>
  <c r="C95" i="1"/>
  <c r="BM15" i="3" l="1"/>
  <c r="BM16" i="3" s="1"/>
  <c r="BM17" i="3" s="1"/>
  <c r="BM18" i="3" s="1"/>
  <c r="BM19" i="3" s="1"/>
  <c r="BM20" i="3" s="1"/>
  <c r="BM21" i="3" s="1"/>
  <c r="BM22" i="3" s="1"/>
  <c r="BM23" i="3" s="1"/>
  <c r="BM24" i="3" s="1"/>
  <c r="BM25" i="3" s="1"/>
  <c r="BM26" i="3" s="1"/>
  <c r="BM27" i="3" s="1"/>
  <c r="BM28" i="3" s="1"/>
  <c r="BM29" i="3" s="1"/>
  <c r="BM30" i="3" s="1"/>
  <c r="BM31" i="3" s="1"/>
  <c r="BM32" i="3" s="1"/>
  <c r="BM33" i="3" s="1"/>
  <c r="BM34" i="3" s="1"/>
  <c r="BM35" i="3" s="1"/>
  <c r="BM36" i="3" s="1"/>
  <c r="BM37" i="3" s="1"/>
  <c r="BM38" i="3" s="1"/>
  <c r="BM39" i="3" s="1"/>
  <c r="BM40" i="3" s="1"/>
  <c r="BM41" i="3" s="1"/>
  <c r="BM42" i="3" s="1"/>
  <c r="BM43" i="3" s="1"/>
  <c r="BM44" i="3" s="1"/>
  <c r="BM45" i="3" s="1"/>
  <c r="BM46" i="3" s="1"/>
  <c r="BM47" i="3" s="1"/>
  <c r="BM48" i="3" s="1"/>
  <c r="BM49" i="3" s="1"/>
  <c r="BM50" i="3" s="1"/>
  <c r="BM51" i="3" s="1"/>
  <c r="BM52" i="3" s="1"/>
  <c r="BM53" i="3" s="1"/>
  <c r="BM54" i="3" s="1"/>
  <c r="BM55" i="3" s="1"/>
  <c r="BM56" i="3" s="1"/>
  <c r="BM57" i="3" s="1"/>
  <c r="BM58" i="3" s="1"/>
  <c r="BM59" i="3" s="1"/>
  <c r="BM60" i="3" s="1"/>
  <c r="BM61" i="3" s="1"/>
  <c r="BM62" i="3" s="1"/>
  <c r="BM63" i="3" s="1"/>
  <c r="BM64" i="3" s="1"/>
  <c r="BM65" i="3" s="1"/>
  <c r="BM66" i="3" s="1"/>
  <c r="BM67" i="3" s="1"/>
  <c r="BM68" i="3" s="1"/>
  <c r="BM69" i="3" s="1"/>
  <c r="BM70" i="3" s="1"/>
  <c r="BM71" i="3" s="1"/>
  <c r="BM72" i="3" s="1"/>
  <c r="BM73" i="3" s="1"/>
  <c r="BM74" i="3" s="1"/>
  <c r="BM75" i="3" s="1"/>
  <c r="BM76" i="3" s="1"/>
  <c r="BM77" i="3" s="1"/>
  <c r="BM78" i="3" s="1"/>
  <c r="BM79" i="3" s="1"/>
  <c r="BM80" i="3" s="1"/>
  <c r="BM81" i="3" s="1"/>
  <c r="BM82" i="3" s="1"/>
  <c r="BM83" i="3" s="1"/>
  <c r="BM84" i="3" s="1"/>
  <c r="BM85" i="3" s="1"/>
  <c r="BM86" i="3" s="1"/>
  <c r="BM87" i="3" s="1"/>
  <c r="BM88" i="3" s="1"/>
  <c r="BM89" i="3" s="1"/>
  <c r="BM90" i="3" s="1"/>
  <c r="BM91" i="3" s="1"/>
  <c r="BM92" i="3" s="1"/>
  <c r="BM93" i="3" s="1"/>
  <c r="BM94" i="3" s="1"/>
  <c r="BM95" i="3" s="1"/>
  <c r="BM96" i="3" s="1"/>
  <c r="BM97" i="3" s="1"/>
  <c r="BM98" i="3" s="1"/>
  <c r="BM99" i="3" s="1"/>
  <c r="BM100" i="3" s="1"/>
  <c r="BM101" i="3" s="1"/>
  <c r="BM102" i="3" s="1"/>
  <c r="BM103" i="3" s="1"/>
  <c r="BM104" i="3" s="1"/>
  <c r="BM105" i="3" s="1"/>
  <c r="BM106" i="3" s="1"/>
  <c r="BM107" i="3" s="1"/>
  <c r="BM108" i="3" s="1"/>
  <c r="BM109" i="3" s="1"/>
  <c r="BM110" i="3" s="1"/>
  <c r="BM111" i="3" s="1"/>
  <c r="BM112" i="3" s="1"/>
  <c r="BM113" i="3" s="1"/>
  <c r="BM114" i="3" s="1"/>
  <c r="BM115" i="3" s="1"/>
  <c r="BM116" i="3" s="1"/>
  <c r="BM117" i="3" s="1"/>
  <c r="BM118" i="3" s="1"/>
  <c r="BM119" i="3" s="1"/>
  <c r="BM120" i="3" s="1"/>
  <c r="BM121" i="3" s="1"/>
  <c r="BM122" i="3" s="1"/>
  <c r="BM123" i="3" s="1"/>
  <c r="BM124" i="3" s="1"/>
  <c r="BM125" i="3" s="1"/>
  <c r="BM126" i="3" s="1"/>
  <c r="BM127" i="3" s="1"/>
  <c r="BM128" i="3" s="1"/>
  <c r="BM129" i="3" s="1"/>
  <c r="BM130" i="3" s="1"/>
  <c r="BM131" i="3" s="1"/>
  <c r="BM132" i="3" s="1"/>
  <c r="BM133" i="3" s="1"/>
  <c r="BM134" i="3" s="1"/>
  <c r="BM135" i="3" s="1"/>
  <c r="BM136" i="3" s="1"/>
  <c r="BM137" i="3" s="1"/>
  <c r="BM138" i="3" s="1"/>
  <c r="BM139" i="3" s="1"/>
  <c r="BM140" i="3" s="1"/>
  <c r="BM141" i="3" s="1"/>
  <c r="BM142" i="3" s="1"/>
  <c r="BM143" i="3" s="1"/>
  <c r="BM144" i="3" s="1"/>
  <c r="BM145" i="3" s="1"/>
  <c r="BM146" i="3" s="1"/>
  <c r="BM147" i="3" s="1"/>
  <c r="BM148" i="3" s="1"/>
  <c r="BM149" i="3" s="1"/>
  <c r="BM150" i="3" s="1"/>
  <c r="BM151" i="3" s="1"/>
  <c r="BM152" i="3" s="1"/>
  <c r="BM153" i="3" s="1"/>
  <c r="BM154" i="3" s="1"/>
  <c r="BM155" i="3" s="1"/>
  <c r="BM156" i="3" s="1"/>
  <c r="BM157" i="3" s="1"/>
  <c r="BM158" i="3" s="1"/>
  <c r="BM159" i="3" s="1"/>
  <c r="BM160" i="3" s="1"/>
  <c r="BM161" i="3" s="1"/>
  <c r="BM162" i="3" s="1"/>
  <c r="BM163" i="3" s="1"/>
  <c r="BM164" i="3" s="1"/>
  <c r="BM165" i="3" s="1"/>
  <c r="BM166" i="3" s="1"/>
  <c r="BM167" i="3" s="1"/>
  <c r="BM168" i="3" s="1"/>
  <c r="BM169" i="3" s="1"/>
  <c r="BM170" i="3" s="1"/>
  <c r="BM171" i="3" s="1"/>
  <c r="BM172" i="3" s="1"/>
  <c r="BM173" i="3" s="1"/>
  <c r="BM174" i="3" s="1"/>
  <c r="BM175" i="3" s="1"/>
  <c r="BM176" i="3" s="1"/>
  <c r="BM177" i="3" s="1"/>
  <c r="BM178" i="3" s="1"/>
  <c r="BM179" i="3" s="1"/>
  <c r="BM180" i="3" s="1"/>
  <c r="BM181" i="3" s="1"/>
  <c r="BM182" i="3" s="1"/>
  <c r="BM183" i="3" s="1"/>
  <c r="BM184" i="3" s="1"/>
  <c r="BM185" i="3" s="1"/>
  <c r="BM186" i="3" s="1"/>
  <c r="BM187" i="3" s="1"/>
  <c r="BM188" i="3" s="1"/>
  <c r="BM189" i="3" s="1"/>
  <c r="BM190" i="3" s="1"/>
  <c r="BM191" i="3" s="1"/>
  <c r="BM192" i="3" s="1"/>
  <c r="BM193" i="3" s="1"/>
  <c r="BM194" i="3" s="1"/>
  <c r="BM195" i="3" s="1"/>
  <c r="BM196" i="3" s="1"/>
  <c r="BM197" i="3" s="1"/>
  <c r="BM198" i="3" s="1"/>
  <c r="BM199" i="3" s="1"/>
  <c r="BM200" i="3" s="1"/>
  <c r="BM201" i="3" s="1"/>
  <c r="BM202" i="3" s="1"/>
  <c r="BM203" i="3" s="1"/>
  <c r="BM204" i="3" s="1"/>
  <c r="BM205" i="3" s="1"/>
  <c r="BM206" i="3" s="1"/>
  <c r="BM207" i="3" s="1"/>
  <c r="BM208" i="3" s="1"/>
  <c r="BM209" i="3" s="1"/>
  <c r="BM210" i="3" s="1"/>
  <c r="BM211" i="3" s="1"/>
  <c r="BM212" i="3" s="1"/>
  <c r="BM213" i="3" s="1"/>
  <c r="BM214" i="3" s="1"/>
  <c r="BM215" i="3" s="1"/>
  <c r="BM216" i="3" s="1"/>
  <c r="BM217" i="3" s="1"/>
  <c r="BM218" i="3" s="1"/>
  <c r="BM219" i="3" s="1"/>
  <c r="BM220" i="3" s="1"/>
  <c r="BM221" i="3" s="1"/>
  <c r="BM222" i="3" s="1"/>
  <c r="BM223" i="3" s="1"/>
  <c r="BM224" i="3" s="1"/>
  <c r="BM225" i="3" s="1"/>
  <c r="BM226" i="3" s="1"/>
  <c r="BM227" i="3" s="1"/>
  <c r="BM228" i="3" s="1"/>
  <c r="BM229" i="3" s="1"/>
  <c r="BM230" i="3" s="1"/>
  <c r="BM231" i="3" s="1"/>
  <c r="BM232" i="3" s="1"/>
  <c r="BM233" i="3" s="1"/>
  <c r="BM234" i="3" s="1"/>
  <c r="BM235" i="3" s="1"/>
  <c r="BM236" i="3" s="1"/>
  <c r="BM237" i="3" s="1"/>
  <c r="BM238" i="3" s="1"/>
  <c r="BM239" i="3" s="1"/>
  <c r="BM240" i="3" s="1"/>
  <c r="BM241" i="3" s="1"/>
  <c r="BM242" i="3" s="1"/>
  <c r="BM243" i="3" s="1"/>
  <c r="BM244" i="3" s="1"/>
  <c r="BM245" i="3" s="1"/>
  <c r="BM246" i="3" s="1"/>
  <c r="BM247" i="3" s="1"/>
  <c r="BM248" i="3" s="1"/>
  <c r="BM249" i="3" s="1"/>
  <c r="BM250" i="3" s="1"/>
  <c r="BM251" i="3" s="1"/>
  <c r="BM252" i="3" s="1"/>
  <c r="BM253" i="3" s="1"/>
  <c r="BM254" i="3" s="1"/>
  <c r="BM255" i="3" s="1"/>
  <c r="BM256" i="3" s="1"/>
  <c r="BM257" i="3" s="1"/>
  <c r="BM258" i="3" s="1"/>
  <c r="BM259" i="3" s="1"/>
  <c r="BM260" i="3" s="1"/>
  <c r="BM261" i="3" s="1"/>
  <c r="BM262" i="3" s="1"/>
  <c r="BM263" i="3" s="1"/>
  <c r="BM264" i="3" s="1"/>
  <c r="BM265" i="3" s="1"/>
  <c r="BM266" i="3" s="1"/>
  <c r="BM267" i="3" s="1"/>
  <c r="BM268" i="3" s="1"/>
  <c r="BM269" i="3" s="1"/>
  <c r="BM270" i="3" s="1"/>
  <c r="BM271" i="3" s="1"/>
  <c r="BM272" i="3" s="1"/>
  <c r="BM273" i="3" s="1"/>
  <c r="BM274" i="3" s="1"/>
  <c r="BM275" i="3" s="1"/>
  <c r="BM276" i="3" s="1"/>
  <c r="BM277" i="3" s="1"/>
  <c r="BM278" i="3" s="1"/>
  <c r="BM279" i="3" s="1"/>
  <c r="BM280" i="3" s="1"/>
  <c r="BM281" i="3" s="1"/>
  <c r="BM282" i="3" s="1"/>
  <c r="BM283" i="3" s="1"/>
  <c r="BM284" i="3" s="1"/>
  <c r="BM285" i="3" s="1"/>
  <c r="BM286" i="3" s="1"/>
  <c r="BM287" i="3" s="1"/>
  <c r="BM288" i="3" s="1"/>
  <c r="BM289" i="3" s="1"/>
  <c r="BM290" i="3" s="1"/>
  <c r="BM291" i="3" s="1"/>
  <c r="BM292" i="3" s="1"/>
  <c r="BM293" i="3" s="1"/>
  <c r="BM294" i="3" s="1"/>
  <c r="BM295" i="3" s="1"/>
  <c r="BM296" i="3" s="1"/>
  <c r="BM297" i="3" s="1"/>
  <c r="BM298" i="3" s="1"/>
  <c r="BM299" i="3" s="1"/>
  <c r="BM300" i="3" s="1"/>
  <c r="BM301" i="3" s="1"/>
  <c r="BM302" i="3" s="1"/>
</calcChain>
</file>

<file path=xl/sharedStrings.xml><?xml version="1.0" encoding="utf-8"?>
<sst xmlns="http://schemas.openxmlformats.org/spreadsheetml/2006/main" count="7065" uniqueCount="3190">
  <si>
    <t>Wypełnia pracownik WFR</t>
  </si>
  <si>
    <t>Kod pocztowy:</t>
  </si>
  <si>
    <t>Gmina:</t>
  </si>
  <si>
    <t>Powiat:</t>
  </si>
  <si>
    <t>PKD (związane z projektem):</t>
  </si>
  <si>
    <t>Forma prawna Wnioskodawcy:</t>
  </si>
  <si>
    <t>I. DANE WNIOSKODAWCY</t>
  </si>
  <si>
    <t>legendy binarne</t>
  </si>
  <si>
    <t>symbol PKD2007</t>
  </si>
  <si>
    <t>nazwa</t>
  </si>
  <si>
    <t>forma prawna (słownik GUS)</t>
  </si>
  <si>
    <t>klasa wielkości przedsiębiorstw</t>
  </si>
  <si>
    <t>tak</t>
  </si>
  <si>
    <t>spółki cywilne prowadzące działalność na podstawie umowy zawartej zgodnie z Kodeksem cywilnym (kod 019)</t>
  </si>
  <si>
    <t>mikroprzedsiębiorstwo</t>
  </si>
  <si>
    <t>Przedsiębiorstwo zatrudnia mniej niż 10 pracowników oraz osiąga obrót roczny nieprzekraczający 2 milionów EUR lub wykazuje się sumą bilansową nie wyższą od tej kwoty</t>
  </si>
  <si>
    <t>spółki przewidziane w przepisach innych ustaw niż Kodeks spółek handlowych i Kodeks cywilny lub formy prawne, do których stosuje się przepisy o spółkach (kod 023)</t>
  </si>
  <si>
    <t>małe przedsiębiorstwo</t>
  </si>
  <si>
    <t>Przedsiębiorstwo zatrudnia mniej niż 50 pracowników oraz osiąga obrót roczny nieprzekraczający 10 milionów EUR lub wykazuje się sumą bilansową nie wyższą od tej kwoty i nie jest mikroprzedsiębiorstwem</t>
  </si>
  <si>
    <t>uczelnie (kod 044)</t>
  </si>
  <si>
    <t>średnie przedsiębiorstwo</t>
  </si>
  <si>
    <t>Przedsiębiorstwo zatrudnia mniej niż 250 pracowników oraz osiąga obrót roczny nieprzekraczający 50 milionów EUR lub wykazuje się sumą bilansową nieprzekraczającą 43 milionów EUR i nie jest mikro- lub małym przedsiębiorstwem</t>
  </si>
  <si>
    <t>pozytywna</t>
  </si>
  <si>
    <t>fundusze (kod 049)</t>
  </si>
  <si>
    <t>negatywna</t>
  </si>
  <si>
    <t>Kościół Katolicki (kod 050)</t>
  </si>
  <si>
    <t>inne kościoły i związki wyznaniowe (kod 051)</t>
  </si>
  <si>
    <t>europejskie ugrupowanie współpracy terytorialnej (kod 053)</t>
  </si>
  <si>
    <t>stowarzyszenia niewpisane do KRS (kod 055)</t>
  </si>
  <si>
    <t>organizacje społeczne oddzielnie niewymienione niewpisane do KRS (kod 060)</t>
  </si>
  <si>
    <t>powiaty</t>
  </si>
  <si>
    <t>gminy</t>
  </si>
  <si>
    <t>formy zabezpieczenia</t>
  </si>
  <si>
    <t>partie polityczne (kod 070)</t>
  </si>
  <si>
    <t>Powiat chodzieski</t>
  </si>
  <si>
    <t>Chodzież miasto (1)</t>
  </si>
  <si>
    <t>samorządy gospodarcze i zawodowe niewpisane do KRS (kod 076)</t>
  </si>
  <si>
    <t>Powiat czarnkowsko-trzcianecki</t>
  </si>
  <si>
    <t>Budzyń (2)</t>
  </si>
  <si>
    <t>przedstawicielstwa zagraniczne (kod 080)</t>
  </si>
  <si>
    <t>Powiat gnieźnieński</t>
  </si>
  <si>
    <t>Chodzież gm. wiejska (2)</t>
  </si>
  <si>
    <t>wspólnoty mieszkaniowe (kod 085)</t>
  </si>
  <si>
    <t>Powiat gostyński</t>
  </si>
  <si>
    <t>Margonin (3)</t>
  </si>
  <si>
    <t>osoby fizyczne prowadzące działalność gospodarczą (kod 099)</t>
  </si>
  <si>
    <t>Powiat grodziski</t>
  </si>
  <si>
    <t>Szamocin (3)</t>
  </si>
  <si>
    <t>europejskie zgrupowania interesów gospodarczych (kod 114)</t>
  </si>
  <si>
    <t>Powiat jarociński</t>
  </si>
  <si>
    <t>Czarnków miasto (1)</t>
  </si>
  <si>
    <t>spółki akcyjne (kod 116)</t>
  </si>
  <si>
    <t>Powiat kaliski</t>
  </si>
  <si>
    <t>Czarnków gm. wiejska (2)</t>
  </si>
  <si>
    <t>spółki z ograniczoną odpowiedzialnością (kod 117)</t>
  </si>
  <si>
    <t>Powiat kępiński</t>
  </si>
  <si>
    <t>Drawsko (2)</t>
  </si>
  <si>
    <t>spółki jawne (kod 118)</t>
  </si>
  <si>
    <t>Powiat kolski</t>
  </si>
  <si>
    <t>Krzyż Wielkopolski (3)</t>
  </si>
  <si>
    <t>spółki partnerskie (kod 115)</t>
  </si>
  <si>
    <t>Powiat koniński</t>
  </si>
  <si>
    <t>Lubasz (2)</t>
  </si>
  <si>
    <t>spółki komandytowe (kod 120)</t>
  </si>
  <si>
    <t>Powiat kościański</t>
  </si>
  <si>
    <t>Połajewo (2)</t>
  </si>
  <si>
    <t>spółki komandytowo-akcyjne (kod 121)</t>
  </si>
  <si>
    <t>Powiat krotoszyński</t>
  </si>
  <si>
    <t>Trzcianka (3)</t>
  </si>
  <si>
    <t>spółki europejskie (kod 122)</t>
  </si>
  <si>
    <t>Powiat leszczyński</t>
  </si>
  <si>
    <t>Wieleń (3)</t>
  </si>
  <si>
    <t>przedsiębiorstwa państwowe (kod 124)</t>
  </si>
  <si>
    <t>Powiat międzychodzki</t>
  </si>
  <si>
    <t>Gniezno miasto (1)</t>
  </si>
  <si>
    <t>towarzystwa ubezpieczeń wzajemnych (kod 126)</t>
  </si>
  <si>
    <t>Powiat nowotomyski</t>
  </si>
  <si>
    <t>Czerniejewo (3)</t>
  </si>
  <si>
    <t>instytucje gospodarki budżetowej (kod 132)</t>
  </si>
  <si>
    <t>Powiat obornicki</t>
  </si>
  <si>
    <t>Gniezno gm. wiejska (2)</t>
  </si>
  <si>
    <t>związki zawodowe rolników indywidualnych (kod 133)</t>
  </si>
  <si>
    <t>Powiat ostrowski</t>
  </si>
  <si>
    <t>Kiszkowo (2)</t>
  </si>
  <si>
    <t>towarzystwa reasekuracji wzajemnej (kod 134)</t>
  </si>
  <si>
    <t>Powiat ostrzeszowski</t>
  </si>
  <si>
    <t>Kłecko (3)</t>
  </si>
  <si>
    <t>główne oddziały zagranicznych zakładów reasekuracji (kod 135)</t>
  </si>
  <si>
    <t>Powiat pilski</t>
  </si>
  <si>
    <t>Łubowo (2)</t>
  </si>
  <si>
    <t>główne oddziały zagranicznych zakładów ubezpieczeń (kod 136)</t>
  </si>
  <si>
    <t>Powiat pleszewski</t>
  </si>
  <si>
    <t>Mieleszyn (2)</t>
  </si>
  <si>
    <t>ogólnokrajowe zrzeszenia międzybranżowe (kod 137)</t>
  </si>
  <si>
    <t>Powiat poznański</t>
  </si>
  <si>
    <t>Niechanowo (2)</t>
  </si>
  <si>
    <t>ogólnokrajowe związki międzybranżowe (kod 138)</t>
  </si>
  <si>
    <t>Powiat rawicki</t>
  </si>
  <si>
    <t>Trzemeszno (3)</t>
  </si>
  <si>
    <t>spółdzielnie (kod 140)</t>
  </si>
  <si>
    <t>Powiat słupecki</t>
  </si>
  <si>
    <t>Witkowo (3)</t>
  </si>
  <si>
    <t>spółdzielnie europejskie (kod 142)</t>
  </si>
  <si>
    <t>Powiat szamotulski</t>
  </si>
  <si>
    <t>Borek Wielkopolski (3)</t>
  </si>
  <si>
    <t>związki rolników, kółek i organizacji rolniczych (kod 143)</t>
  </si>
  <si>
    <t>Powiat średzki</t>
  </si>
  <si>
    <t>Gostyń (3)</t>
  </si>
  <si>
    <t>związki rolniczych zrzeszeń branżowych (kod 145)</t>
  </si>
  <si>
    <t>Powiat śremski</t>
  </si>
  <si>
    <t>Krobia (3)</t>
  </si>
  <si>
    <t>samodzielne publiczne zakłady opieki zdrowotnej (kod 146)</t>
  </si>
  <si>
    <t>Powiat turecki</t>
  </si>
  <si>
    <t>Pępowo (2)</t>
  </si>
  <si>
    <t>cechy rzemieślnicze (kod 147)</t>
  </si>
  <si>
    <t>Powiat wągrowiecki</t>
  </si>
  <si>
    <t>Piaski (2)</t>
  </si>
  <si>
    <t>fundacje (kod 148)</t>
  </si>
  <si>
    <t>Powiat wolsztyński</t>
  </si>
  <si>
    <t>Pogorzela (3)</t>
  </si>
  <si>
    <t>izby rzemieślnicze (kod 152)</t>
  </si>
  <si>
    <t>Powiat wrzesiński</t>
  </si>
  <si>
    <t>Poniec (3)</t>
  </si>
  <si>
    <t>Związek Rzemiosła Polskiego (kod 154)</t>
  </si>
  <si>
    <t>Powiat złotowski</t>
  </si>
  <si>
    <t>Granowo (2)</t>
  </si>
  <si>
    <t>stowarzyszenia (kod 155)</t>
  </si>
  <si>
    <t>Powiat m.Kalisz</t>
  </si>
  <si>
    <t>Grodzisk Wielkopolski (3)</t>
  </si>
  <si>
    <t>związki stowarzyszeń (kod 156)</t>
  </si>
  <si>
    <t>Powiat m.Konin</t>
  </si>
  <si>
    <t>Kamieniec (2)</t>
  </si>
  <si>
    <t>stowarzyszenia kultury fizycznej (kod 157)</t>
  </si>
  <si>
    <t>Powiat m.Leszno</t>
  </si>
  <si>
    <t>Rakoniewice (3)</t>
  </si>
  <si>
    <t>związki sportowe (kod 158)</t>
  </si>
  <si>
    <t>Powiat m.Poznań</t>
  </si>
  <si>
    <t>Wielichowo (3)</t>
  </si>
  <si>
    <t>polskie związki sportowe (kod 159)</t>
  </si>
  <si>
    <t>Jaraczewo (3)</t>
  </si>
  <si>
    <t>inne organizacje społeczne lub zawodowe (kod 160)</t>
  </si>
  <si>
    <t>Jarocin (3)</t>
  </si>
  <si>
    <t>kolumny transportu sanitarnego (kod 161)</t>
  </si>
  <si>
    <t>Kotlin (2)</t>
  </si>
  <si>
    <t>stowarzyszenia kultury fizycznej o zasięgu ogólnokrajowym (kod 162)</t>
  </si>
  <si>
    <t>Żerków (3)</t>
  </si>
  <si>
    <t>zrzeszenia handlu i usług (kod 163)</t>
  </si>
  <si>
    <t>Blizanów (2)</t>
  </si>
  <si>
    <t>zrzeszenia transportu (kod 164)</t>
  </si>
  <si>
    <t>Brzeziny (2)</t>
  </si>
  <si>
    <t>instytuty badawcze (kod 165)</t>
  </si>
  <si>
    <t>Ceków-Kolonia (2)</t>
  </si>
  <si>
    <t>jednostki badawczo-rozwojowe (kod 141)</t>
  </si>
  <si>
    <t>Godziesze Wielkie (2)</t>
  </si>
  <si>
    <t>ogólnokrajowe reprezentacje zrzeszeń handlu i usług (kod 166)</t>
  </si>
  <si>
    <t>Koźminek (2)</t>
  </si>
  <si>
    <t>ogólnokrajowe reprezentacje zrzeszeń transportu (kod 167)</t>
  </si>
  <si>
    <t>Lisków (2)</t>
  </si>
  <si>
    <t>inne organizacje podmiotów gospodarczych (kod 168)</t>
  </si>
  <si>
    <t>Mycielin (2)</t>
  </si>
  <si>
    <t>izby gospodarcze (kod 169)</t>
  </si>
  <si>
    <t>Opatówek (2)</t>
  </si>
  <si>
    <t>przedsiębiorstwa zagraniczne (kod 171)</t>
  </si>
  <si>
    <t>Stawiszyn (3)</t>
  </si>
  <si>
    <t>związki zawodowe (kod 172)</t>
  </si>
  <si>
    <t>Szczytniki (2)</t>
  </si>
  <si>
    <t>związki pracodawców (kod 174)</t>
  </si>
  <si>
    <t>Żelazków (2)</t>
  </si>
  <si>
    <t>federacje/konfederacje związków pracodawców (kod 175)</t>
  </si>
  <si>
    <t>Baranów (2)</t>
  </si>
  <si>
    <t>kółka rolnicze (kod 177)</t>
  </si>
  <si>
    <t>Bralin (2)</t>
  </si>
  <si>
    <t>rolnicze zrzeszenia branżowe (kod 178)</t>
  </si>
  <si>
    <t>Kępno (3)</t>
  </si>
  <si>
    <t>oddziały zagranicznych przedsiębiorców (kod 179)</t>
  </si>
  <si>
    <t>Łęka Opatowska (2)</t>
  </si>
  <si>
    <t>spółdzielcze kasy oszczędnościowo-kredytowe (kod 180)</t>
  </si>
  <si>
    <t>Perzów (2)</t>
  </si>
  <si>
    <t>stowarzyszenia ogrodowe (kod 181)</t>
  </si>
  <si>
    <t>Rychtal (2)</t>
  </si>
  <si>
    <t>związki stowarzyszeń ogrodowych (kod 182)</t>
  </si>
  <si>
    <t>Trzcinica (2)</t>
  </si>
  <si>
    <t>jednostki terenowe stowarzyszeń posiadające osobowość prawną (kod 183)</t>
  </si>
  <si>
    <t>Koło miasto (1)</t>
  </si>
  <si>
    <t>jednostki organizacyjne związków zawodowych posiadające osobowość prawną (kod 184)</t>
  </si>
  <si>
    <t>Babiak (2)</t>
  </si>
  <si>
    <t>przedszkola publiczne (kod 381)</t>
  </si>
  <si>
    <t>Chodów (2)</t>
  </si>
  <si>
    <t>przedszkola niepubliczne (kod 382)</t>
  </si>
  <si>
    <t>Dąbie (3)</t>
  </si>
  <si>
    <t>publiczne szkoły podstawowe (kod 383)</t>
  </si>
  <si>
    <t>Grzegorzew (2)</t>
  </si>
  <si>
    <t>publiczne gimnazja (kod 384)</t>
  </si>
  <si>
    <t>Kłodawa (3)</t>
  </si>
  <si>
    <t>publiczne szkoły ponadgimnazjalne (kod 386)</t>
  </si>
  <si>
    <t>Koło gm. wiejska (2)</t>
  </si>
  <si>
    <t>publiczne szkoły artystyczne (kod 387)</t>
  </si>
  <si>
    <t>Kościelec (2)</t>
  </si>
  <si>
    <t>niepubliczne szkoły podstawowe (kod 388)</t>
  </si>
  <si>
    <t>Olszówka (2)</t>
  </si>
  <si>
    <t>niepubliczne gimnazja (kod 389)</t>
  </si>
  <si>
    <t>Osiek Mały (2)</t>
  </si>
  <si>
    <t>niepubliczne szkoły ponadgimnazjalne (kod 391)</t>
  </si>
  <si>
    <t>Przedecz (3)</t>
  </si>
  <si>
    <t>niepubliczne szkoły artystyczne (kod 392)</t>
  </si>
  <si>
    <t>Golina (3)</t>
  </si>
  <si>
    <t>publiczne placówki systemu oświaty (kod 393)</t>
  </si>
  <si>
    <t>Grodziec (2)</t>
  </si>
  <si>
    <t>niepubliczne placówki systemu oświaty (kod 394)</t>
  </si>
  <si>
    <t>Kazimierz Biskupi (2)</t>
  </si>
  <si>
    <t>inne publiczne jednostki organizacyjne systemu oświaty (kod 395)</t>
  </si>
  <si>
    <t>Kleczew (3)</t>
  </si>
  <si>
    <t>inne niepubliczne jednostki organizacyjne systemu oświaty (kod 396)</t>
  </si>
  <si>
    <t>Kramsk (2)</t>
  </si>
  <si>
    <t>publiczne zespoły szkół i placówek systemu oświaty (kod 397)</t>
  </si>
  <si>
    <t>Krzymów (2)</t>
  </si>
  <si>
    <t>niepubliczne zespoły szkół i placówek systemu oświaty (kod 398)</t>
  </si>
  <si>
    <t>Rychwał (3)</t>
  </si>
  <si>
    <t>organy władzy, administracji rządowej (kod 401)</t>
  </si>
  <si>
    <t>Rzgów (2)</t>
  </si>
  <si>
    <t>organy kontroli państwowej i ochrony prawa (kod 402)</t>
  </si>
  <si>
    <t>Skulsk (2)</t>
  </si>
  <si>
    <t>wspólnoty samorządowe (kod 403)</t>
  </si>
  <si>
    <t>Sompolno (3)</t>
  </si>
  <si>
    <t>sądy i trybunały (kod 406)</t>
  </si>
  <si>
    <t>Stare Miasto (2)</t>
  </si>
  <si>
    <t>Skarb Państwa (kod 409)</t>
  </si>
  <si>
    <t>Ślesin (3)</t>
  </si>
  <si>
    <t>państwowe jednostki organizacyjne (kod 428)</t>
  </si>
  <si>
    <t>Wierzbinek (2)</t>
  </si>
  <si>
    <t>gminne samorządowe jednostki organizacyjne (kod 429)</t>
  </si>
  <si>
    <t>Wilczyn (2)</t>
  </si>
  <si>
    <t>powiatowe samorządowe jednostki organizacyjne (kod 430)</t>
  </si>
  <si>
    <t>Kościan miasto (1)</t>
  </si>
  <si>
    <t>wojewódzkie samorządowe jednostki organizacyjne (kod 431)</t>
  </si>
  <si>
    <t>Czempiń (3)</t>
  </si>
  <si>
    <t>inne państwowe lub samorządowe osoby prawne w rozumieniu art. 9 pkt 14 ustawy z dnia 27 sierpnia 2009 r. o finansach publicznych (Dz. U. z 2013 r. poz. 885, z późn. zm.3)) (kod 439)</t>
  </si>
  <si>
    <t>Kościan gm. wiejska (2)</t>
  </si>
  <si>
    <t>bez szczególnej formy prawnej (kod 999)</t>
  </si>
  <si>
    <t>Krzywiń (3)</t>
  </si>
  <si>
    <t>Śmigiel (3)</t>
  </si>
  <si>
    <t>Sulmierzyce (1)</t>
  </si>
  <si>
    <t>Kobylin (3)</t>
  </si>
  <si>
    <t>Koźmin Wielkopolski (3)</t>
  </si>
  <si>
    <t>Krotoszyn (3)</t>
  </si>
  <si>
    <t>Rozdrażew (2)</t>
  </si>
  <si>
    <t>Zduny (3)</t>
  </si>
  <si>
    <t>Krzemieniewo (2)</t>
  </si>
  <si>
    <t>Lipno (2)</t>
  </si>
  <si>
    <t>Osieczna (3)</t>
  </si>
  <si>
    <t>Rydzyna (3)</t>
  </si>
  <si>
    <t>Święciechowa (2)</t>
  </si>
  <si>
    <t>Wijewo (2)</t>
  </si>
  <si>
    <t>Włoszakowice (2)</t>
  </si>
  <si>
    <t>Chrzypsko Wielkie (2)</t>
  </si>
  <si>
    <t>Kwilcz (2)</t>
  </si>
  <si>
    <t>Międzychód (3)</t>
  </si>
  <si>
    <t>Sieraków (3)</t>
  </si>
  <si>
    <t>Kuślin (2)</t>
  </si>
  <si>
    <t>Lwówek (3)</t>
  </si>
  <si>
    <t>Miedzichowo (2)</t>
  </si>
  <si>
    <t>Nowy Tomyśl (3)</t>
  </si>
  <si>
    <t>Opalenica (3)</t>
  </si>
  <si>
    <t>Zbąszyń (3)</t>
  </si>
  <si>
    <t>Oborniki (3)</t>
  </si>
  <si>
    <t>Rogoźno (3)</t>
  </si>
  <si>
    <t>Ryczywół (2)</t>
  </si>
  <si>
    <t>Ostrów Wielkopolski miasto (1)</t>
  </si>
  <si>
    <t>Nowe Skalmierzyce (3)</t>
  </si>
  <si>
    <t>Odolanów (3)</t>
  </si>
  <si>
    <t>Ostrów Wielkopolski gm. wiejska (2)</t>
  </si>
  <si>
    <t>Przygodzice (2)</t>
  </si>
  <si>
    <t>Raszków (3)</t>
  </si>
  <si>
    <t>Sieroszewice (2)</t>
  </si>
  <si>
    <t>Sośnie (2)</t>
  </si>
  <si>
    <t>Czajków (2)</t>
  </si>
  <si>
    <t>Doruchów (2)</t>
  </si>
  <si>
    <t>Grabów nad Prosną (3)</t>
  </si>
  <si>
    <t>Kobyla Góra (2)</t>
  </si>
  <si>
    <t>Kraszewice (2)</t>
  </si>
  <si>
    <t>Mikstat (3)</t>
  </si>
  <si>
    <t>Ostrzeszów (3)</t>
  </si>
  <si>
    <t>Piła (1)</t>
  </si>
  <si>
    <t>Białośliwie (2)</t>
  </si>
  <si>
    <t>Kaczory (2)</t>
  </si>
  <si>
    <t>Łobżenica (3)</t>
  </si>
  <si>
    <t>C</t>
  </si>
  <si>
    <t>PRZETWÓRSTWO PRZEMYSŁOWE</t>
  </si>
  <si>
    <t>Miasteczko Krajeńskie (2)</t>
  </si>
  <si>
    <t>10</t>
  </si>
  <si>
    <t>PRODUKCJA ARTYKUŁÓW SPOŻYWCZYCH</t>
  </si>
  <si>
    <t>Szydłowo (2)</t>
  </si>
  <si>
    <t>10.1</t>
  </si>
  <si>
    <t>Przetwarzanie i konserwowanie mięsa oraz produkcja wyrobów z mięsa</t>
  </si>
  <si>
    <t>Ujście (3)</t>
  </si>
  <si>
    <t>10.11</t>
  </si>
  <si>
    <t>Przetwarzanie i konserwowanie mięsa, z wyłączeniem mięsa z drobiu</t>
  </si>
  <si>
    <t>Wyrzysk (3)</t>
  </si>
  <si>
    <t>10.11.Z</t>
  </si>
  <si>
    <t>Wysoka (3)</t>
  </si>
  <si>
    <t>10.12</t>
  </si>
  <si>
    <t>Przetwarzanie i konserwowanie mięsa z drobiu</t>
  </si>
  <si>
    <t>Chocz (3)</t>
  </si>
  <si>
    <t>10.12.Z</t>
  </si>
  <si>
    <t>Czermin (2)</t>
  </si>
  <si>
    <t>10.13</t>
  </si>
  <si>
    <t>Produkcja wyrobów z mięsa, włączając wyroby z mięsa drobiowego</t>
  </si>
  <si>
    <t>Dobrzyca (3)</t>
  </si>
  <si>
    <t>10.13.Z</t>
  </si>
  <si>
    <t>Gizałki (2)</t>
  </si>
  <si>
    <t>10.2</t>
  </si>
  <si>
    <t>Przetwarzanie i konserwowanie ryb, skorupiaków i mięczaków</t>
  </si>
  <si>
    <t>Gołuchów (2)</t>
  </si>
  <si>
    <t>10.20</t>
  </si>
  <si>
    <t>Pleszew (3)</t>
  </si>
  <si>
    <t>10.20.Z</t>
  </si>
  <si>
    <t>Luboń (1)</t>
  </si>
  <si>
    <t>10.3</t>
  </si>
  <si>
    <t>Przetwarzanie i konserwowanie owoców i warzyw</t>
  </si>
  <si>
    <t>Puszczykowo (1)</t>
  </si>
  <si>
    <t>10.31</t>
  </si>
  <si>
    <t>Przetwarzanie i konserwowanie ziemniaków</t>
  </si>
  <si>
    <t>Buk (3)</t>
  </si>
  <si>
    <t>10.31.Z</t>
  </si>
  <si>
    <t>Czerwonak (2)</t>
  </si>
  <si>
    <t>10.32</t>
  </si>
  <si>
    <t>Produkcja soków z owoców i warzyw</t>
  </si>
  <si>
    <t>Dopiewo (2)</t>
  </si>
  <si>
    <t>10.32.Z</t>
  </si>
  <si>
    <t>Kleszczewo (2)</t>
  </si>
  <si>
    <t>10.39</t>
  </si>
  <si>
    <t>Pozostałe przetwarzanie i konserwowanie owoców i warzyw</t>
  </si>
  <si>
    <t>Komorniki (2)</t>
  </si>
  <si>
    <t>10.39.Z</t>
  </si>
  <si>
    <t>Kostrzyn (3)</t>
  </si>
  <si>
    <t>10.4</t>
  </si>
  <si>
    <t>Produkcja olejów i tłuszczów pochodzenia roślinnego i zwierzęcego</t>
  </si>
  <si>
    <t>Kórnik (3)</t>
  </si>
  <si>
    <t>10.41</t>
  </si>
  <si>
    <t>Produkcja olejów i pozostałych tłuszczów płynnych</t>
  </si>
  <si>
    <t>Mosina (3)</t>
  </si>
  <si>
    <t>10.41.Z</t>
  </si>
  <si>
    <t>Murowana Goślina (3)</t>
  </si>
  <si>
    <t>10.42</t>
  </si>
  <si>
    <t>Produkcja margaryny i podobnych tłuszczów jadalnych</t>
  </si>
  <si>
    <t>Pobiedziska (3)</t>
  </si>
  <si>
    <t>10.42.Z</t>
  </si>
  <si>
    <t>Rokietnica (2)</t>
  </si>
  <si>
    <t>10.5</t>
  </si>
  <si>
    <t>Wytwarzanie wyrobów mleczarskich</t>
  </si>
  <si>
    <t>Stęszew (3)</t>
  </si>
  <si>
    <t>10.51</t>
  </si>
  <si>
    <t>Przetwórstwo mleka i wyrób serów</t>
  </si>
  <si>
    <t>Suchy Las (2)</t>
  </si>
  <si>
    <t>10.51.Z</t>
  </si>
  <si>
    <t>Swarzędz (3)</t>
  </si>
  <si>
    <t>10.52</t>
  </si>
  <si>
    <t>Produkcja lodów</t>
  </si>
  <si>
    <t>Tarnowo Podgórne (2)</t>
  </si>
  <si>
    <t>10.52.Z</t>
  </si>
  <si>
    <t>Bojanowo (3)</t>
  </si>
  <si>
    <t>10.6</t>
  </si>
  <si>
    <t>Wytwarzanie produktów przemiału zbóż, skrobi i wyrobów skrobiowych</t>
  </si>
  <si>
    <t>Jutrosin (3)</t>
  </si>
  <si>
    <t>10.61</t>
  </si>
  <si>
    <t>Wytwarzanie produktów przemiału zbóż</t>
  </si>
  <si>
    <t>Miejska Górka (3)</t>
  </si>
  <si>
    <t>10.61.Z</t>
  </si>
  <si>
    <t>Pakosław (2)</t>
  </si>
  <si>
    <t>10.62</t>
  </si>
  <si>
    <t>Wytwarzanie skrobi i wyrobów skrobiowych</t>
  </si>
  <si>
    <t>Rawicz (3)</t>
  </si>
  <si>
    <t>10.62.Z</t>
  </si>
  <si>
    <t>Słupca miasto (1)</t>
  </si>
  <si>
    <t>10.7</t>
  </si>
  <si>
    <t>Produkcja wyrobów piekarskich i mącznych</t>
  </si>
  <si>
    <t>Lądek (2)</t>
  </si>
  <si>
    <t>10.71</t>
  </si>
  <si>
    <t>Produkcja pieczywa; produkcja świeżych wyrobów ciastkarskich i ciastek</t>
  </si>
  <si>
    <t>Orchowo (2)</t>
  </si>
  <si>
    <t>10.71.Z</t>
  </si>
  <si>
    <t>Ostrowite (2)</t>
  </si>
  <si>
    <t>10.72</t>
  </si>
  <si>
    <t>Produkcja sucharów i herbatników; produkcja konserwowanych wyrobów ciastkarskich i ciastek</t>
  </si>
  <si>
    <t>Powidz (2)</t>
  </si>
  <si>
    <t>10.72.Z</t>
  </si>
  <si>
    <t>Słupca gm. wiejska (2)</t>
  </si>
  <si>
    <t>10.73</t>
  </si>
  <si>
    <t>Produkcja makaronów, klusek, kuskusu i podobnych wyrobów mącznych</t>
  </si>
  <si>
    <t>Strzałkowo (2)</t>
  </si>
  <si>
    <t>10.73.Z</t>
  </si>
  <si>
    <t>Zagórów (3)</t>
  </si>
  <si>
    <t>10.8</t>
  </si>
  <si>
    <t>Produkcja pozostałych artykułów spożywczych</t>
  </si>
  <si>
    <t>Obrzycko miasto (1)</t>
  </si>
  <si>
    <t>10.81</t>
  </si>
  <si>
    <t>Produkcja cukru</t>
  </si>
  <si>
    <t>Duszniki (2)</t>
  </si>
  <si>
    <t>10.81.Z</t>
  </si>
  <si>
    <t>Kaźmierz (2)</t>
  </si>
  <si>
    <t>10.82</t>
  </si>
  <si>
    <t>Produkcja kakao, czekolady i wyrobów cukierniczych</t>
  </si>
  <si>
    <t>Obrzycko gm. wiejska (2)</t>
  </si>
  <si>
    <t>10.82.Z</t>
  </si>
  <si>
    <t>Ostroróg (3)</t>
  </si>
  <si>
    <t>10.83</t>
  </si>
  <si>
    <t>Przetwórstwo herbaty i kawy</t>
  </si>
  <si>
    <t>Pniewy (3)</t>
  </si>
  <si>
    <t>10.83.Z</t>
  </si>
  <si>
    <t>Szamotuły (3)</t>
  </si>
  <si>
    <t>10.84</t>
  </si>
  <si>
    <t>Produkcja przypraw</t>
  </si>
  <si>
    <t>Wronki (3)</t>
  </si>
  <si>
    <t>10.84.Z</t>
  </si>
  <si>
    <t>Dominowo (2)</t>
  </si>
  <si>
    <t>10.85</t>
  </si>
  <si>
    <t>Wytwarzanie gotowych posiłków i dań</t>
  </si>
  <si>
    <t>Krzykosy (2)</t>
  </si>
  <si>
    <t>10.85.Z</t>
  </si>
  <si>
    <t>Nowe Miasto nad Wartą (2)</t>
  </si>
  <si>
    <t>10.86</t>
  </si>
  <si>
    <t>Produkcja artykułów spożywczych homogenizowanych i żywności dietetycznej</t>
  </si>
  <si>
    <t>Środa Wielkopolska (3)</t>
  </si>
  <si>
    <t>10.86.Z</t>
  </si>
  <si>
    <t>Zaniemyśl (2)</t>
  </si>
  <si>
    <t>10.89</t>
  </si>
  <si>
    <t>Produkcja pozostałych artykułów spożywczych, gdzie indziej niesklasyfikowana</t>
  </si>
  <si>
    <t>Brodnica (2)</t>
  </si>
  <si>
    <t>10.89.Z</t>
  </si>
  <si>
    <t>Dolsk (3)</t>
  </si>
  <si>
    <t>10.9</t>
  </si>
  <si>
    <t>Produkcja gotowych paszy i karmy dla zwierząt</t>
  </si>
  <si>
    <t>Książ Wielkopolski (3)</t>
  </si>
  <si>
    <t>10.91</t>
  </si>
  <si>
    <t>Produkcja gotowej paszy dla zwierząt gospodarskich</t>
  </si>
  <si>
    <t>Śrem (3)</t>
  </si>
  <si>
    <t>10.91.Z</t>
  </si>
  <si>
    <t>Turek miasto (1)</t>
  </si>
  <si>
    <t>10.92</t>
  </si>
  <si>
    <t>Produkcja gotowej karmy dla zwierząt domowych</t>
  </si>
  <si>
    <t>Brudzew (2)</t>
  </si>
  <si>
    <t>10.92.Z</t>
  </si>
  <si>
    <t>Dobra (3)</t>
  </si>
  <si>
    <t>11</t>
  </si>
  <si>
    <t>PRODUKCJA NAPOJÓW</t>
  </si>
  <si>
    <t>Kawęczyn (2)</t>
  </si>
  <si>
    <t>11.0</t>
  </si>
  <si>
    <t>Malanów (2)</t>
  </si>
  <si>
    <t>11.01</t>
  </si>
  <si>
    <t>Destylowanie, rektyfikowanie i mieszanie alkoholi</t>
  </si>
  <si>
    <t>Przykona (2)</t>
  </si>
  <si>
    <t>11.01.Z</t>
  </si>
  <si>
    <t>Tuliszków (3)</t>
  </si>
  <si>
    <t>11.02</t>
  </si>
  <si>
    <t>Produkcja win gronowych</t>
  </si>
  <si>
    <t>Turek gm. wiejska (2)</t>
  </si>
  <si>
    <t>11.02.Z</t>
  </si>
  <si>
    <t>Władysławów (2)</t>
  </si>
  <si>
    <t>11.03</t>
  </si>
  <si>
    <t>Produkcja cydru i pozostałych win owocowych</t>
  </si>
  <si>
    <t>Wągrowiec miasto (1)</t>
  </si>
  <si>
    <t>11.03.Z</t>
  </si>
  <si>
    <t>Damasławek (2)</t>
  </si>
  <si>
    <t>11.04</t>
  </si>
  <si>
    <t>Produkcja pozostałych niedestylowanych napojów fermentowanych</t>
  </si>
  <si>
    <t>Gołańcz (3)</t>
  </si>
  <si>
    <t>11.04.Z</t>
  </si>
  <si>
    <t>Mieścisko (2)</t>
  </si>
  <si>
    <t>11.05</t>
  </si>
  <si>
    <t>Produkcja piwa</t>
  </si>
  <si>
    <t>Skoki (3)</t>
  </si>
  <si>
    <t>11.05.Z</t>
  </si>
  <si>
    <t>Wapno (2)</t>
  </si>
  <si>
    <t>11.06</t>
  </si>
  <si>
    <t>Produkcja słodu</t>
  </si>
  <si>
    <t>Wągrowiec gm. wiejska (2)</t>
  </si>
  <si>
    <t>11.06.Z</t>
  </si>
  <si>
    <t>Przemęt (2)</t>
  </si>
  <si>
    <t>11.07</t>
  </si>
  <si>
    <t>Produkcja napojów bezalkoholowych; produkcja wód mineralnych i pozostałych wód butelkowanych</t>
  </si>
  <si>
    <t>Siedlec (2)</t>
  </si>
  <si>
    <t>11.07.Z</t>
  </si>
  <si>
    <t>Wolsztyn (3)</t>
  </si>
  <si>
    <t>Kołaczkowo (2)</t>
  </si>
  <si>
    <t>Miłosław (3)</t>
  </si>
  <si>
    <t>Nekla (3)</t>
  </si>
  <si>
    <t>Pyzdry (3)</t>
  </si>
  <si>
    <t>13</t>
  </si>
  <si>
    <t>PRODUKCJA WYROBÓW TEKSTYLNYCH</t>
  </si>
  <si>
    <t>Września (3)</t>
  </si>
  <si>
    <t>13.1</t>
  </si>
  <si>
    <t>Przygotowanie i przędzenie włókien tekstylnych</t>
  </si>
  <si>
    <t>Złotów miasto (1)</t>
  </si>
  <si>
    <t>13.10</t>
  </si>
  <si>
    <t>Jastrowie (3)</t>
  </si>
  <si>
    <t>13.10.A</t>
  </si>
  <si>
    <t>Produkcja przędzy bawełnianej</t>
  </si>
  <si>
    <t>Krajenka (3)</t>
  </si>
  <si>
    <t>13.10.B</t>
  </si>
  <si>
    <t>Produkcja przędzy wełnianej</t>
  </si>
  <si>
    <t>Lipka (2)</t>
  </si>
  <si>
    <t>13.10.C</t>
  </si>
  <si>
    <t>Produkcja przędzy z włókien chemicznych</t>
  </si>
  <si>
    <t>Okonek (3)</t>
  </si>
  <si>
    <t>13.10.D</t>
  </si>
  <si>
    <t>Produkcja przędzy z pozostałych włókien tekstylnych, włączając produkcję nici</t>
  </si>
  <si>
    <t>Tarnówka (2)</t>
  </si>
  <si>
    <t>13.2</t>
  </si>
  <si>
    <t>Produkcja tkanin</t>
  </si>
  <si>
    <t>Zakrzewo (2)</t>
  </si>
  <si>
    <t>13.20</t>
  </si>
  <si>
    <t>Złotów gm. wiejska (2)</t>
  </si>
  <si>
    <t>13.20.A</t>
  </si>
  <si>
    <t>Produkcja tkanin bawełnianych</t>
  </si>
  <si>
    <t>Kalisz (1)</t>
  </si>
  <si>
    <t>13.20.B</t>
  </si>
  <si>
    <t>Produkcja tkanin wełnianych</t>
  </si>
  <si>
    <t>Konin (1)</t>
  </si>
  <si>
    <t>13.20.C</t>
  </si>
  <si>
    <t>Produkcja tkanin z włókien chemicznych</t>
  </si>
  <si>
    <t>Leszno (1)</t>
  </si>
  <si>
    <t>13.20.D</t>
  </si>
  <si>
    <t>Produkcja pozostałych tkanin</t>
  </si>
  <si>
    <t>Poznań (1)</t>
  </si>
  <si>
    <t>13.3</t>
  </si>
  <si>
    <t>Wykończanie wyrobów włókienniczych</t>
  </si>
  <si>
    <t>13.30</t>
  </si>
  <si>
    <t>13.30.Z</t>
  </si>
  <si>
    <t>13.9</t>
  </si>
  <si>
    <t>Produkcja pozostałych wyrobów tekstylnych</t>
  </si>
  <si>
    <t>13.91</t>
  </si>
  <si>
    <t>Produkcja dzianin metrażowych</t>
  </si>
  <si>
    <t>13.91.Z</t>
  </si>
  <si>
    <t>13.92</t>
  </si>
  <si>
    <t>Produkcja gotowych wyrobów tekstylnych</t>
  </si>
  <si>
    <t>13.92.Z</t>
  </si>
  <si>
    <t>13.93</t>
  </si>
  <si>
    <t>Produkcja dywanów i chodników</t>
  </si>
  <si>
    <t>13.93.Z</t>
  </si>
  <si>
    <t>13.94</t>
  </si>
  <si>
    <t>Produkcja wyrobów powroźniczych, lin, szpagatów i wyrobów sieciowych</t>
  </si>
  <si>
    <t>13.94.Z</t>
  </si>
  <si>
    <t>13.95</t>
  </si>
  <si>
    <t>Produkcja włóknin i wyrobów wykonanych z włóknin, z wyłączeniem odzieży</t>
  </si>
  <si>
    <t>13.95.Z</t>
  </si>
  <si>
    <t>13.96</t>
  </si>
  <si>
    <t>Produkcja pozostałych technicznych i przemysłowych wyrobów tekstylnych</t>
  </si>
  <si>
    <t>13.96.Z</t>
  </si>
  <si>
    <t>13.99</t>
  </si>
  <si>
    <t>Produkcja pozostałych wyrobów tekstylnych, gdzie indziej niesklasyfikowana</t>
  </si>
  <si>
    <t>13.99.Z</t>
  </si>
  <si>
    <t>14</t>
  </si>
  <si>
    <t>PRODUKCJA ODZIEŻY</t>
  </si>
  <si>
    <t>14.1</t>
  </si>
  <si>
    <t>Produkcja odzieży, z wyłączeniem wyrobów futrzarskich</t>
  </si>
  <si>
    <t>14.11</t>
  </si>
  <si>
    <t>Produkcja odzieży skórzanej</t>
  </si>
  <si>
    <t>14.11.Z</t>
  </si>
  <si>
    <t>14.12</t>
  </si>
  <si>
    <t>Produkcja odzieży roboczej</t>
  </si>
  <si>
    <t>14.12.Z</t>
  </si>
  <si>
    <t>14.13</t>
  </si>
  <si>
    <t>Produkcja pozostałej odzieży wierzchniej</t>
  </si>
  <si>
    <t>14.13.Z</t>
  </si>
  <si>
    <t>14.14</t>
  </si>
  <si>
    <t>Produkcja bielizny</t>
  </si>
  <si>
    <t>14.14.Z</t>
  </si>
  <si>
    <t>14.19</t>
  </si>
  <si>
    <t>Produkcja pozostałej odzieży i dodatków do odzieży</t>
  </si>
  <si>
    <t>14.19.Z</t>
  </si>
  <si>
    <t>14.2</t>
  </si>
  <si>
    <t>Produkcja wyrobów futrzarskich</t>
  </si>
  <si>
    <t>14.20</t>
  </si>
  <si>
    <t>14.20.Z</t>
  </si>
  <si>
    <t>14.3</t>
  </si>
  <si>
    <t>Produkcja odzieży dzianej</t>
  </si>
  <si>
    <t>14.31</t>
  </si>
  <si>
    <t>Produkcja wyrobów pończoszniczych</t>
  </si>
  <si>
    <t>14.31.Z</t>
  </si>
  <si>
    <t>14.39</t>
  </si>
  <si>
    <t>Produkcja pozostałej odzieży dzianej</t>
  </si>
  <si>
    <t>14.39.Z</t>
  </si>
  <si>
    <t>15</t>
  </si>
  <si>
    <t>PRODUKCJA SKÓR I WYROBÓW ZE SKÓR WYPRAWIONYCH</t>
  </si>
  <si>
    <t>15.1</t>
  </si>
  <si>
    <t>Wyprawa skór, garbowanie; wyprawa i barwienie skór futerkowych; produkcja toreb bagażowych, toreb ręcznych i podobnych wyrobów kaletniczych; produkcja wyrobów rymarskich</t>
  </si>
  <si>
    <t>15.11</t>
  </si>
  <si>
    <t>Wyprawa skór, garbowanie; wyprawa i barwienie skór futerkowych</t>
  </si>
  <si>
    <t>15.11.Z</t>
  </si>
  <si>
    <t>15.12</t>
  </si>
  <si>
    <t>Produkcja toreb bagażowych, toreb ręcznych i podobnych wyrobów kaletniczych; produkcja wyrobów rymarskich</t>
  </si>
  <si>
    <t>15.12.Z</t>
  </si>
  <si>
    <t>15.2</t>
  </si>
  <si>
    <t>Produkcja obuwia</t>
  </si>
  <si>
    <t>15.20</t>
  </si>
  <si>
    <t>15.20.Z</t>
  </si>
  <si>
    <t>16</t>
  </si>
  <si>
    <t>PRODUKCJA WYROBÓW Z DREWNA ORAZ KORKA, Z WYŁĄCZENIEM MEBLI; PRODUKCJA WYROBÓW ZE SŁOMY I MATERIAŁÓW UŻYWANYCH DO WYPLATANIA</t>
  </si>
  <si>
    <t>16.1</t>
  </si>
  <si>
    <t>Produkcja wyrobów tartacznych</t>
  </si>
  <si>
    <t>16.10</t>
  </si>
  <si>
    <t>16.10.Z</t>
  </si>
  <si>
    <t>16.2</t>
  </si>
  <si>
    <t>Produkcja wyrobów z drewna, korka, słomy i materiałów używanych do wyplatania</t>
  </si>
  <si>
    <t>16.21</t>
  </si>
  <si>
    <t>Produkcja arkuszy fornirowych i płyt wykonanych na bazie drewna</t>
  </si>
  <si>
    <t>16.21.Z</t>
  </si>
  <si>
    <t>16.22</t>
  </si>
  <si>
    <t>Produkcja gotowych parkietów podłogowych</t>
  </si>
  <si>
    <t>16.22.Z</t>
  </si>
  <si>
    <t>16.23</t>
  </si>
  <si>
    <t>Produkcja pozostałych wyrobów stolarskich i ciesielskich dla budownictwa</t>
  </si>
  <si>
    <t>16.23.Z</t>
  </si>
  <si>
    <t>16.24</t>
  </si>
  <si>
    <t>Produkcja opakowań drewnianych</t>
  </si>
  <si>
    <t>16.24.Z</t>
  </si>
  <si>
    <t>16.29</t>
  </si>
  <si>
    <t>Produkcja pozostałych wyrobów z drewna; produkcja wyrobów z korka, słomy i materiałów używanych do wyplatania</t>
  </si>
  <si>
    <t>16.29.Z</t>
  </si>
  <si>
    <t>17</t>
  </si>
  <si>
    <t>PRODUKCJA PAPIERU I WYROBÓW Z PAPIERU</t>
  </si>
  <si>
    <t>17.1</t>
  </si>
  <si>
    <t>Produkcja masy włóknistej, papieru i tektury</t>
  </si>
  <si>
    <t>17.11</t>
  </si>
  <si>
    <t>Produkcja masy włóknistej</t>
  </si>
  <si>
    <t>17.11.Z</t>
  </si>
  <si>
    <t>17.12</t>
  </si>
  <si>
    <t>Produkcja papieru i tektury</t>
  </si>
  <si>
    <t>17.12.Z</t>
  </si>
  <si>
    <t>17.2</t>
  </si>
  <si>
    <t>Produkcja wyrobów z papieru i tektury</t>
  </si>
  <si>
    <t>17.21</t>
  </si>
  <si>
    <t>Produkcja papieru falistego i tektury falistej oraz opakowań z papieru i tektury</t>
  </si>
  <si>
    <t>17.21.Z</t>
  </si>
  <si>
    <t>17.22</t>
  </si>
  <si>
    <t>Produkcja artykułów gospodarstwa domowego, toaletowych i sanitarnych</t>
  </si>
  <si>
    <t>17.22.Z</t>
  </si>
  <si>
    <t>17.23</t>
  </si>
  <si>
    <t>Produkcja artykułów piśmiennych</t>
  </si>
  <si>
    <t>17.23.Z</t>
  </si>
  <si>
    <t>17.24</t>
  </si>
  <si>
    <t>Produkcja tapet</t>
  </si>
  <si>
    <t>17.24.Z</t>
  </si>
  <si>
    <t>17.29</t>
  </si>
  <si>
    <t>Produkcja pozostałych wyrobów z papieru i tektury</t>
  </si>
  <si>
    <t>17.29.Z</t>
  </si>
  <si>
    <t>18</t>
  </si>
  <si>
    <t>POLIGRAFIA I REPRODUKCJA ZAPISANYCH NOŚNIKÓW INFORMACJI</t>
  </si>
  <si>
    <t>18.1</t>
  </si>
  <si>
    <t>Drukowanie i działalność usługowa związana z poligrafią</t>
  </si>
  <si>
    <t>18.11</t>
  </si>
  <si>
    <t>Drukowanie gazet</t>
  </si>
  <si>
    <t>18.11.Z</t>
  </si>
  <si>
    <t>18.12</t>
  </si>
  <si>
    <t>Pozostałe drukowanie</t>
  </si>
  <si>
    <t>18.12.Z</t>
  </si>
  <si>
    <t>18.13</t>
  </si>
  <si>
    <t>Działalność usługowa związana z przygotowywaniem do druku</t>
  </si>
  <si>
    <t>18.13.Z</t>
  </si>
  <si>
    <t>18.14</t>
  </si>
  <si>
    <t>Introligatorstwo i podobne usługi</t>
  </si>
  <si>
    <t>18.14.Z</t>
  </si>
  <si>
    <t>18.2</t>
  </si>
  <si>
    <t>Reprodukcja zapisanych nośników informacji</t>
  </si>
  <si>
    <t>18.20</t>
  </si>
  <si>
    <t>18.20.Z</t>
  </si>
  <si>
    <t>19</t>
  </si>
  <si>
    <t>WYTWARZANIE I PRZETWARZANIE KOKSU I PRODUKTÓW RAFINACJI ROPY NAFTOWEJ</t>
  </si>
  <si>
    <t>19.1</t>
  </si>
  <si>
    <t>Wytwarzanie i przetwarzanie koksu</t>
  </si>
  <si>
    <t>19.10</t>
  </si>
  <si>
    <t>19.10.Z</t>
  </si>
  <si>
    <t>19.2</t>
  </si>
  <si>
    <t>Wytwarzanie i przetwarzanie produktów rafinacji ropy naftowej</t>
  </si>
  <si>
    <t>19.20</t>
  </si>
  <si>
    <t>19.20.Z</t>
  </si>
  <si>
    <t>20</t>
  </si>
  <si>
    <t>PRODUKCJA CHEMIKALIÓW I WYROBÓW CHEMICZNYCH</t>
  </si>
  <si>
    <t>20.1</t>
  </si>
  <si>
    <t>Produkcja podstawowych chemikaliów, nawozów i związków azotowych, tworzyw sztucznych i kauczuku syntetycznego w formach podstawowych</t>
  </si>
  <si>
    <t>20.11</t>
  </si>
  <si>
    <t>Produkcja gazów technicznych</t>
  </si>
  <si>
    <t>20.11.Z</t>
  </si>
  <si>
    <t>20.12</t>
  </si>
  <si>
    <t>Produkcja barwników i pigmentów</t>
  </si>
  <si>
    <t>20.12.Z</t>
  </si>
  <si>
    <t>20.13</t>
  </si>
  <si>
    <t>Produkcja pozostałych podstawowych chemikaliów nieorganicznych</t>
  </si>
  <si>
    <t>20.13.Z</t>
  </si>
  <si>
    <t>20.14</t>
  </si>
  <si>
    <t>Produkcja pozostałych podstawowych chemikaliów organicznych</t>
  </si>
  <si>
    <t>20.14.Z</t>
  </si>
  <si>
    <t>20.15</t>
  </si>
  <si>
    <t>Produkcja nawozów i związków azotowych</t>
  </si>
  <si>
    <t>20.15.Z</t>
  </si>
  <si>
    <t>20.16</t>
  </si>
  <si>
    <t>Produkcja tworzyw sztucznych w formach podstawowych</t>
  </si>
  <si>
    <t>20.16.Z</t>
  </si>
  <si>
    <t>20.17</t>
  </si>
  <si>
    <t>Produkcja kauczuku syntetycznego w formach podstawowych</t>
  </si>
  <si>
    <t>20.17.Z</t>
  </si>
  <si>
    <t>20.2</t>
  </si>
  <si>
    <t>Produkcja pestycydów i pozostałych środków agrochemicznych</t>
  </si>
  <si>
    <t>20.20</t>
  </si>
  <si>
    <t>20.20.Z</t>
  </si>
  <si>
    <t>20.3</t>
  </si>
  <si>
    <t>Produkcja farb, lakierów i podobnych powłok, farb drukarskich i mas uszczelniających</t>
  </si>
  <si>
    <t>20.30</t>
  </si>
  <si>
    <t>20.30.Z</t>
  </si>
  <si>
    <t>20.4</t>
  </si>
  <si>
    <t>Produkcja mydła i detergentów, środków myjących i czyszczących, wyrobów kosmetycznych i toaletowych</t>
  </si>
  <si>
    <t>20.41</t>
  </si>
  <si>
    <t>Produkcja mydła i detergentów, środków myjących i czyszczących</t>
  </si>
  <si>
    <t>20.41.Z</t>
  </si>
  <si>
    <t>20.42</t>
  </si>
  <si>
    <t>Produkcja wyrobów kosmetycznych i toaletowych</t>
  </si>
  <si>
    <t>20.42.Z</t>
  </si>
  <si>
    <t>20.5</t>
  </si>
  <si>
    <t>Produkcja pozostałych wyrobów chemicznych</t>
  </si>
  <si>
    <t>20.52</t>
  </si>
  <si>
    <t>Produkcja klejów</t>
  </si>
  <si>
    <t>20.52.Z</t>
  </si>
  <si>
    <t>20.53</t>
  </si>
  <si>
    <t>Produkcja olejków eterycznych</t>
  </si>
  <si>
    <t>20.53.Z</t>
  </si>
  <si>
    <t>20.59</t>
  </si>
  <si>
    <t>Produkcja pozostałych wyrobów chemicznych, gdzie indziej niesklasyfikowana</t>
  </si>
  <si>
    <t>20.59.Z</t>
  </si>
  <si>
    <t>20.6</t>
  </si>
  <si>
    <t>Produkcja włókien chemicznych</t>
  </si>
  <si>
    <t>20.60</t>
  </si>
  <si>
    <t>20.60.Z</t>
  </si>
  <si>
    <t>21</t>
  </si>
  <si>
    <t>PRODUKCJA PODSTAWOWYCH SUBSTANCJI FARMACEUTYCZNYCH ORAZ LEKÓW I POZOSTAŁYCH WYROBÓW FARMACEUTYCZNYCH</t>
  </si>
  <si>
    <t>21.1</t>
  </si>
  <si>
    <t>Produkcja podstawowych substancji farmaceutycznych</t>
  </si>
  <si>
    <t>21.10</t>
  </si>
  <si>
    <t>21.10.Z</t>
  </si>
  <si>
    <t>21.2</t>
  </si>
  <si>
    <t>Produkcja leków i pozostałych wyrobów farmaceutycznych</t>
  </si>
  <si>
    <t>21.20</t>
  </si>
  <si>
    <t>21.20.Z</t>
  </si>
  <si>
    <t>22</t>
  </si>
  <si>
    <t>PRODUKCJA WYROBÓW Z GUMY I TWORZYW SZTUCZNYCH</t>
  </si>
  <si>
    <t>22.1</t>
  </si>
  <si>
    <t>Produkcja wyrobów z gumy</t>
  </si>
  <si>
    <t>22.11</t>
  </si>
  <si>
    <t>Produkcja opon i dętek z gumy; bieżnikowanie i regenerowanie opon z gumy</t>
  </si>
  <si>
    <t>22.11.Z</t>
  </si>
  <si>
    <t>22.19</t>
  </si>
  <si>
    <t>Produkcja pozostałych wyrobów z gumy</t>
  </si>
  <si>
    <t>22.19.Z</t>
  </si>
  <si>
    <t>22.2</t>
  </si>
  <si>
    <t>Produkcja wyrobów z tworzyw sztucznych</t>
  </si>
  <si>
    <t>22.21</t>
  </si>
  <si>
    <t>Produkcja płyt, arkuszy, rur i kształtowników z tworzyw sztucznych</t>
  </si>
  <si>
    <t>22.21.Z</t>
  </si>
  <si>
    <t>22.22</t>
  </si>
  <si>
    <t>Produkcja opakowań z tworzyw sztucznych</t>
  </si>
  <si>
    <t>22.22.Z</t>
  </si>
  <si>
    <t>22.23</t>
  </si>
  <si>
    <t>Produkcja wyrobów dla budownictwa z tworzyw sztucznych</t>
  </si>
  <si>
    <t>22.23.Z</t>
  </si>
  <si>
    <t>22.29</t>
  </si>
  <si>
    <t>Produkcja pozostałych wyrobów z tworzyw sztucznych</t>
  </si>
  <si>
    <t>22.29.Z</t>
  </si>
  <si>
    <t>23</t>
  </si>
  <si>
    <t>PRODUKCJA WYROBÓW Z POZOSTAŁYCH MINERALNYCH SUROWCÓW NIEMETALICZNYCH</t>
  </si>
  <si>
    <t>23.1</t>
  </si>
  <si>
    <t>Produkcja szkła i wyrobów ze szkła</t>
  </si>
  <si>
    <t>23.11</t>
  </si>
  <si>
    <t>Produkcja szkła płaskiego</t>
  </si>
  <si>
    <t>23.11.Z</t>
  </si>
  <si>
    <t>23.12</t>
  </si>
  <si>
    <t>Kształtowanie i obróbka szkła płaskiego</t>
  </si>
  <si>
    <t>23.12.Z</t>
  </si>
  <si>
    <t>23.13</t>
  </si>
  <si>
    <t>Produkcja szkła gospodarczego</t>
  </si>
  <si>
    <t>23.13.Z</t>
  </si>
  <si>
    <t>23.14</t>
  </si>
  <si>
    <t>Produkcja włókien szklanych</t>
  </si>
  <si>
    <t>23.14.Z</t>
  </si>
  <si>
    <t>23.19</t>
  </si>
  <si>
    <t>Produkcja i obróbka pozostałego szkła, włączając szkło techniczne</t>
  </si>
  <si>
    <t>23.19.Z</t>
  </si>
  <si>
    <t>23.2</t>
  </si>
  <si>
    <t>Produkcja wyrobów ogniotrwałych</t>
  </si>
  <si>
    <t>23.20</t>
  </si>
  <si>
    <t>23.20.Z</t>
  </si>
  <si>
    <t>23.3</t>
  </si>
  <si>
    <t>Produkcja ceramicznych materiałów budowlanych</t>
  </si>
  <si>
    <t>23.31</t>
  </si>
  <si>
    <t>Produkcja ceramicznych kafli i płytek</t>
  </si>
  <si>
    <t>23.31.Z</t>
  </si>
  <si>
    <t>23.32</t>
  </si>
  <si>
    <t>Produkcja cegieł, dachówek i materiałów budowlanych, z wypalanej gliny</t>
  </si>
  <si>
    <t>23.32.Z</t>
  </si>
  <si>
    <t>23.4</t>
  </si>
  <si>
    <t>Produkcja pozostałych wyrobów z porcelany i ceramiki</t>
  </si>
  <si>
    <t>23.41</t>
  </si>
  <si>
    <t>Produkcja ceramicznych wyrobów stołowych i ozdobnych</t>
  </si>
  <si>
    <t>23.41.Z</t>
  </si>
  <si>
    <t>23.42</t>
  </si>
  <si>
    <t>Produkcja ceramicznych wyrobów sanitarnych</t>
  </si>
  <si>
    <t>23.42.Z</t>
  </si>
  <si>
    <t>23.43</t>
  </si>
  <si>
    <t>Produkcja ceramicznych izolatorów i osłon izolacyjnych</t>
  </si>
  <si>
    <t>23.43.Z</t>
  </si>
  <si>
    <t>23.44</t>
  </si>
  <si>
    <t>Produkcja pozostałych technicznych wyrobów ceramicznych</t>
  </si>
  <si>
    <t>23.44.Z</t>
  </si>
  <si>
    <t>23.49</t>
  </si>
  <si>
    <t>Produkcja pozostałych wyrobów ceramicznych</t>
  </si>
  <si>
    <t>23.49.Z</t>
  </si>
  <si>
    <t>23.5</t>
  </si>
  <si>
    <t>Produkcja cementu, wapna i gipsu</t>
  </si>
  <si>
    <t>23.51</t>
  </si>
  <si>
    <t>Produkcja cementu</t>
  </si>
  <si>
    <t>23.51.Z</t>
  </si>
  <si>
    <t>23.52</t>
  </si>
  <si>
    <t>Produkcja wapna i gipsu</t>
  </si>
  <si>
    <t>23.52.Z</t>
  </si>
  <si>
    <t>23.6</t>
  </si>
  <si>
    <t>Produkcja wyrobów z betonu, cementu i gipsu</t>
  </si>
  <si>
    <t>23.61</t>
  </si>
  <si>
    <t>Produkcja wyrobów budowlanych z betonu</t>
  </si>
  <si>
    <t>23.61.Z</t>
  </si>
  <si>
    <t>23.62</t>
  </si>
  <si>
    <t>Produkcja wyrobów budowlanych z gipsu</t>
  </si>
  <si>
    <t>23.62.Z</t>
  </si>
  <si>
    <t>23.63</t>
  </si>
  <si>
    <t>Produkcja masy betonowej prefabrykowanej</t>
  </si>
  <si>
    <t>23.63.Z</t>
  </si>
  <si>
    <t>23.64</t>
  </si>
  <si>
    <t>Produkcja zaprawy murarskiej</t>
  </si>
  <si>
    <t>23.64.Z</t>
  </si>
  <si>
    <t>23.65</t>
  </si>
  <si>
    <t>Produkcja cementu wzmocnionego włóknem</t>
  </si>
  <si>
    <t>23.65.Z</t>
  </si>
  <si>
    <t>23.69</t>
  </si>
  <si>
    <t>Produkcja pozostałych wyrobów z betonu, gipsu i cementu</t>
  </si>
  <si>
    <t>23.69.Z</t>
  </si>
  <si>
    <t>23.7</t>
  </si>
  <si>
    <t>Cięcie, formowanie i wykańczanie kamienia</t>
  </si>
  <si>
    <t>23.70</t>
  </si>
  <si>
    <t>23.70.Z</t>
  </si>
  <si>
    <t>23.9</t>
  </si>
  <si>
    <t>Produkcja wyrobów ściernych i pozostałych wyrobów z mineralnych surowców niemetalicznych, gdzie indziej niesklasyfikowana</t>
  </si>
  <si>
    <t>23.91</t>
  </si>
  <si>
    <t>Produkcja wyrobów ściernych</t>
  </si>
  <si>
    <t>23.91.Z</t>
  </si>
  <si>
    <t>23.99</t>
  </si>
  <si>
    <t>Produkcja pozostałych wyrobów z mineralnych surowców niemetalicznych, gdzie indziej niesklasyfikowana</t>
  </si>
  <si>
    <t>23.99.Z</t>
  </si>
  <si>
    <t>24</t>
  </si>
  <si>
    <t>PRODUKCJA METALI</t>
  </si>
  <si>
    <t>24.1</t>
  </si>
  <si>
    <t>Produkcja surówki, żelazostopów, żeliwa i stali oraz wyrobów hutniczych</t>
  </si>
  <si>
    <t>24.10</t>
  </si>
  <si>
    <t>24.10.Z</t>
  </si>
  <si>
    <t>24.2</t>
  </si>
  <si>
    <t>Produkcja rur, przewodów, kształtowników zamkniętych i łączników, ze stali</t>
  </si>
  <si>
    <t>24.20</t>
  </si>
  <si>
    <t>24.20.Z</t>
  </si>
  <si>
    <t>24.3</t>
  </si>
  <si>
    <t>Produkcja pozostałych wyrobów ze stali poddanej wstępnej obróbce</t>
  </si>
  <si>
    <t>24.31</t>
  </si>
  <si>
    <t>Produkcja prętów ciągnionych na zimno</t>
  </si>
  <si>
    <t>24.31.Z</t>
  </si>
  <si>
    <t>24.32</t>
  </si>
  <si>
    <t>Produkcja wyrobów płaskich walcowanych na zimno</t>
  </si>
  <si>
    <t>24.32.Z</t>
  </si>
  <si>
    <t>24.33</t>
  </si>
  <si>
    <t>Produkcja wyrobów formowanych na zimno</t>
  </si>
  <si>
    <t>24.33.Z</t>
  </si>
  <si>
    <t>24.34</t>
  </si>
  <si>
    <t>Produkcja drutu</t>
  </si>
  <si>
    <t>24.34.Z</t>
  </si>
  <si>
    <t>24.4</t>
  </si>
  <si>
    <t>Produkcja metali szlachetnych i innych metali nieżelaznych</t>
  </si>
  <si>
    <t>24.41</t>
  </si>
  <si>
    <t>Produkcja metali szlachetnych</t>
  </si>
  <si>
    <t>24.41.Z</t>
  </si>
  <si>
    <t>24.42</t>
  </si>
  <si>
    <t>Produkcja aluminium</t>
  </si>
  <si>
    <t>24.42.A</t>
  </si>
  <si>
    <t>Produkcja aluminium hutniczego</t>
  </si>
  <si>
    <t>24.42.B</t>
  </si>
  <si>
    <t>Produkcja wyrobów z aluminium i stopów aluminium</t>
  </si>
  <si>
    <t>24.43</t>
  </si>
  <si>
    <t>Produkcja ołowiu, cynku i cyny</t>
  </si>
  <si>
    <t>24.43.Z</t>
  </si>
  <si>
    <t>24.44</t>
  </si>
  <si>
    <t>Produkcja miedzi</t>
  </si>
  <si>
    <t>24.44.Z</t>
  </si>
  <si>
    <t>24.45</t>
  </si>
  <si>
    <t>Produkcja pozostałych metali nieżelaznych</t>
  </si>
  <si>
    <t>24.45.Z</t>
  </si>
  <si>
    <t>24.5</t>
  </si>
  <si>
    <t>Odlewnictwo metali</t>
  </si>
  <si>
    <t>24.51</t>
  </si>
  <si>
    <t>Odlewnictwo żeliwa</t>
  </si>
  <si>
    <t>24.51.Z</t>
  </si>
  <si>
    <t>24.52</t>
  </si>
  <si>
    <t>Odlewnictwo staliwa</t>
  </si>
  <si>
    <t>24.52.Z</t>
  </si>
  <si>
    <t>24.53</t>
  </si>
  <si>
    <t>Odlewnictwo metali lekkich</t>
  </si>
  <si>
    <t>24.53.Z</t>
  </si>
  <si>
    <t>24.54</t>
  </si>
  <si>
    <t>Odlewnictwo pozostałych metali nieżelaznych</t>
  </si>
  <si>
    <t>24.54.A</t>
  </si>
  <si>
    <t>Odlewnictwo miedzi i stopów miedzi</t>
  </si>
  <si>
    <t>24.54.B</t>
  </si>
  <si>
    <t>Odlewnictwo pozostałych metali nieżelaznych, gdzie indziej niesklasyfikowane</t>
  </si>
  <si>
    <t>25</t>
  </si>
  <si>
    <t>PRODUKCJA METALOWYCH WYROBÓW GOTOWYCH, Z WYŁĄCZENIEM MASZYN I URZĄDZEŃ</t>
  </si>
  <si>
    <t>25.1</t>
  </si>
  <si>
    <t>Produkcja metalowych elementów konstrukcyjnych</t>
  </si>
  <si>
    <t>25.11</t>
  </si>
  <si>
    <t>Produkcja konstrukcji metalowych i ich części</t>
  </si>
  <si>
    <t>25.11.Z</t>
  </si>
  <si>
    <t>25.12</t>
  </si>
  <si>
    <t>Produkcja metalowych elementów stolarki budowlanej</t>
  </si>
  <si>
    <t>25.12.Z</t>
  </si>
  <si>
    <t>25.2</t>
  </si>
  <si>
    <t>Produkcja zbiorników, cystern i pojemników metalowych</t>
  </si>
  <si>
    <t>25.21</t>
  </si>
  <si>
    <t>Produkcja grzejników i kotłów centralnego ogrzewania</t>
  </si>
  <si>
    <t>25.21.Z</t>
  </si>
  <si>
    <t>25.29</t>
  </si>
  <si>
    <t>Produkcja pozostałych zbiorników, cystern i pojemników metalowych</t>
  </si>
  <si>
    <t>25.29.Z</t>
  </si>
  <si>
    <t>25.3</t>
  </si>
  <si>
    <t>Produkcja wytwornic pary, z wyłączeniem kotłów do centralnego ogrzewania gorącą wodą</t>
  </si>
  <si>
    <t>25.30</t>
  </si>
  <si>
    <t>25.30.Z</t>
  </si>
  <si>
    <t>25.5</t>
  </si>
  <si>
    <t>Kucie, prasowanie, wytłaczanie i walcowanie metali; metalurgia proszków</t>
  </si>
  <si>
    <t>25.50</t>
  </si>
  <si>
    <t>25.50.Z</t>
  </si>
  <si>
    <t>25.6</t>
  </si>
  <si>
    <t>Obróbka metali i nakładanie powłok na metale; obróbka mechaniczna elementów metalowych</t>
  </si>
  <si>
    <t>25.61</t>
  </si>
  <si>
    <t>Obróbka metali i nakładanie powłok na metale</t>
  </si>
  <si>
    <t>25.61.Z</t>
  </si>
  <si>
    <t>25.62</t>
  </si>
  <si>
    <t>Obróbka mechaniczna elementów metalowych</t>
  </si>
  <si>
    <t>25.62.Z</t>
  </si>
  <si>
    <t>25.7</t>
  </si>
  <si>
    <t>Produkcja wyrobów nożowniczych, sztućców, narzędzi i wyrobów metalowych ogólnego przeznaczenia</t>
  </si>
  <si>
    <t>25.71</t>
  </si>
  <si>
    <t>Produkcja wyrobów nożowniczych i sztućców</t>
  </si>
  <si>
    <t>25.71.Z</t>
  </si>
  <si>
    <t>25.72</t>
  </si>
  <si>
    <t>Produkcja zamków i zawiasów</t>
  </si>
  <si>
    <t>25.72.Z</t>
  </si>
  <si>
    <t>25.73</t>
  </si>
  <si>
    <t>Produkcja narzędzi</t>
  </si>
  <si>
    <t>25.73.Z</t>
  </si>
  <si>
    <t>25.9</t>
  </si>
  <si>
    <t>Produkcja pozostałych gotowych wyrobów metalowych</t>
  </si>
  <si>
    <t>25.91</t>
  </si>
  <si>
    <t>Produkcja pojemników metalowych</t>
  </si>
  <si>
    <t>25.91.Z</t>
  </si>
  <si>
    <t>25.92</t>
  </si>
  <si>
    <t xml:space="preserve">Produkcja opakowań z metali </t>
  </si>
  <si>
    <t>25.92.Z</t>
  </si>
  <si>
    <t>25.93</t>
  </si>
  <si>
    <t>Produkcja wyrobów z drutu, łańcuchów i sprężyn</t>
  </si>
  <si>
    <t>25.93.Z</t>
  </si>
  <si>
    <t>25.94</t>
  </si>
  <si>
    <t>Produkcja złączy i śrub</t>
  </si>
  <si>
    <t>25.94.Z</t>
  </si>
  <si>
    <t>25.99</t>
  </si>
  <si>
    <t>Produkcja pozostałych gotowych wyrobów metalowych, gdzie indziej niesklasyfikowana</t>
  </si>
  <si>
    <t>25.99.Z</t>
  </si>
  <si>
    <t>26</t>
  </si>
  <si>
    <t>PRODUKCJA KOMPUTERÓW, WYROBÓW ELEKTRONICZNYCH I OPTYCZNYCH</t>
  </si>
  <si>
    <t>26.1</t>
  </si>
  <si>
    <t>Produkcja elektronicznych elementów i obwodów drukowanych</t>
  </si>
  <si>
    <t>26.11</t>
  </si>
  <si>
    <t>Produkcja elementów elektronicznych</t>
  </si>
  <si>
    <t>26.11.Z</t>
  </si>
  <si>
    <t>26.12</t>
  </si>
  <si>
    <t>Produkcja elektronicznych obwodów drukowanych</t>
  </si>
  <si>
    <t>26.12.Z</t>
  </si>
  <si>
    <t>26.2</t>
  </si>
  <si>
    <t>Produkcja komputerów i urządzeń peryferyjnych</t>
  </si>
  <si>
    <t>26.20</t>
  </si>
  <si>
    <t>26.20.Z</t>
  </si>
  <si>
    <t>26.3</t>
  </si>
  <si>
    <t>Produkcja sprzętu (tele)komunikacyjnego</t>
  </si>
  <si>
    <t>26.30</t>
  </si>
  <si>
    <t>26.30.Z</t>
  </si>
  <si>
    <t>26.4</t>
  </si>
  <si>
    <t>Produkcja elektronicznego sprzętu powszechnego użytku</t>
  </si>
  <si>
    <t>26.40</t>
  </si>
  <si>
    <t>26.40.Z</t>
  </si>
  <si>
    <t>26.5</t>
  </si>
  <si>
    <t>Produkcja instrumentów i przyrządów pomiarowych, kontrolnych i nawigacyjnych; produkcja zegarków i zegarów</t>
  </si>
  <si>
    <t>26.51</t>
  </si>
  <si>
    <t>Produkcja instrumentów i przyrządów pomiarowych, kontrolnych i nawigacyjnych</t>
  </si>
  <si>
    <t>26.51.Z</t>
  </si>
  <si>
    <t>26.52</t>
  </si>
  <si>
    <t>Produkcja zegarków i zegarów</t>
  </si>
  <si>
    <t>26.52.Z</t>
  </si>
  <si>
    <t>26.6</t>
  </si>
  <si>
    <t>Produkcja urządzeń napromieniowujących, sprzętu elektromedycznego i elektroterapeutycznego</t>
  </si>
  <si>
    <t>26.60</t>
  </si>
  <si>
    <t>26.60.Z</t>
  </si>
  <si>
    <t>26.7</t>
  </si>
  <si>
    <t>Produkcja instrumentów optycznych i sprzętu fotograficznego</t>
  </si>
  <si>
    <t>26.70</t>
  </si>
  <si>
    <t>26.70.Z</t>
  </si>
  <si>
    <t>26.8</t>
  </si>
  <si>
    <t>Produkcja magnetycznych i optycznych niezapisanych nośników informacji</t>
  </si>
  <si>
    <t>26.80</t>
  </si>
  <si>
    <t>26.80.Z</t>
  </si>
  <si>
    <t>27</t>
  </si>
  <si>
    <t>PRODUKCJA URZĄDZEŃ ELEKTRYCZNYCH</t>
  </si>
  <si>
    <t>27.1</t>
  </si>
  <si>
    <t>Produkcja elektrycznych silników, prądnic, transformatorów, aparatury rozdzielczej i sterowniczej energii elektrycznej</t>
  </si>
  <si>
    <t>27.11</t>
  </si>
  <si>
    <t>Produkcja elektrycznych silników, prądnic i transformatorów</t>
  </si>
  <si>
    <t>27.11.Z</t>
  </si>
  <si>
    <t>27.12</t>
  </si>
  <si>
    <t>Produkcja aparatury rozdzielczej i sterowniczej energii elektrycznej</t>
  </si>
  <si>
    <t>27.12.Z</t>
  </si>
  <si>
    <t>27.2</t>
  </si>
  <si>
    <t>Produkcja baterii i akumulatorów</t>
  </si>
  <si>
    <t>27.20</t>
  </si>
  <si>
    <t>27.20.Z</t>
  </si>
  <si>
    <t>27.3</t>
  </si>
  <si>
    <t>Produkcja izolowanych przewodów i kabli oraz sprzętu instalacyjnego</t>
  </si>
  <si>
    <t>27.31</t>
  </si>
  <si>
    <t>Produkcja kabli światłowodowych</t>
  </si>
  <si>
    <t>27.31.Z</t>
  </si>
  <si>
    <t>27.32</t>
  </si>
  <si>
    <t>Produkcja pozostałych elektronicznych i elektrycznych przewodów i kabli</t>
  </si>
  <si>
    <t>27.32.Z</t>
  </si>
  <si>
    <t>27.33</t>
  </si>
  <si>
    <t>Produkcja sprzętu instalacyjnego</t>
  </si>
  <si>
    <t>27.33.Z</t>
  </si>
  <si>
    <t>27.4</t>
  </si>
  <si>
    <t>Produkcja elektrycznego sprzętu oświetleniowego</t>
  </si>
  <si>
    <t>27.40</t>
  </si>
  <si>
    <t>27.40.Z</t>
  </si>
  <si>
    <t>27.5</t>
  </si>
  <si>
    <t>Produkcja sprzętu gospodarstwa domowego</t>
  </si>
  <si>
    <t>27.51</t>
  </si>
  <si>
    <t>Produkcja elektrycznego sprzętu gospodarstwa domowego</t>
  </si>
  <si>
    <t>27.51.Z</t>
  </si>
  <si>
    <t>27.52</t>
  </si>
  <si>
    <t>Produkcja nieelektrycznego sprzętu gospodarstwa domowego</t>
  </si>
  <si>
    <t>27.52.Z</t>
  </si>
  <si>
    <t>27.9</t>
  </si>
  <si>
    <t>Produkcja pozostałego sprzętu elektrycznego</t>
  </si>
  <si>
    <t>27.90</t>
  </si>
  <si>
    <t>27.90.Z</t>
  </si>
  <si>
    <t>28</t>
  </si>
  <si>
    <t>PRODUKCJA MASZYN I URZĄDZEŃ, GDZIE INDZIEJ NIESKLASYFIKOWANA</t>
  </si>
  <si>
    <t>28.1</t>
  </si>
  <si>
    <t>Produkcja maszyn ogólnego przeznaczenia</t>
  </si>
  <si>
    <t>28.11</t>
  </si>
  <si>
    <t>Produkcja silników i turbin, z wyłączeniem silników lotniczych, samochodowych i motocyklowych</t>
  </si>
  <si>
    <t>28.11.Z</t>
  </si>
  <si>
    <t>28.12</t>
  </si>
  <si>
    <t>Produkcja sprzętu i wyposażenia do napędu hydraulicznego i pneumatycznego</t>
  </si>
  <si>
    <t>28.12.Z</t>
  </si>
  <si>
    <t>28.13</t>
  </si>
  <si>
    <t>Produkcja pozostałych pomp i sprężarek</t>
  </si>
  <si>
    <t>28.13.Z</t>
  </si>
  <si>
    <t>28.14</t>
  </si>
  <si>
    <t>Produkcja pozostałych kurków i zaworów</t>
  </si>
  <si>
    <t>28.14.Z</t>
  </si>
  <si>
    <t>28.15</t>
  </si>
  <si>
    <t>Produkcja łożysk, kół zębatych, przekładni zębatych i elementów napędowych</t>
  </si>
  <si>
    <t>28.15.Z</t>
  </si>
  <si>
    <t>28.2</t>
  </si>
  <si>
    <t>Produkcja pozostałych maszyn ogólnego przeznaczenia</t>
  </si>
  <si>
    <t>28.21</t>
  </si>
  <si>
    <t>Produkcja pieców, palenisk i palników piecowych</t>
  </si>
  <si>
    <t>28.21.Z</t>
  </si>
  <si>
    <t>28.22</t>
  </si>
  <si>
    <t>Produkcja urządzeń dźwigowych i chwytaków</t>
  </si>
  <si>
    <t>28.22.Z</t>
  </si>
  <si>
    <t>28.23</t>
  </si>
  <si>
    <t>Produkcja maszyn i sprzętu biurowego, z wyłączeniem komputerów i urządzeń peryferyjnych</t>
  </si>
  <si>
    <t>28.23.Z</t>
  </si>
  <si>
    <t>28.24</t>
  </si>
  <si>
    <t>Produkcja narzędzi ręcznych mechanicznych</t>
  </si>
  <si>
    <t>28.24.Z</t>
  </si>
  <si>
    <t>28.25</t>
  </si>
  <si>
    <t>Produkcja przemysłowych urządzeń chłodniczych i wentylacyjnych</t>
  </si>
  <si>
    <t>28.25.Z</t>
  </si>
  <si>
    <t>28.29</t>
  </si>
  <si>
    <t>Produkcja pozostałych maszyn ogólnego przeznaczenia, gdzie indziej niesklasyfikowana</t>
  </si>
  <si>
    <t>28.29.Z</t>
  </si>
  <si>
    <t>28.3</t>
  </si>
  <si>
    <t>Produkcja maszyn dla rolnictwa i leśnictwa</t>
  </si>
  <si>
    <t>28.30</t>
  </si>
  <si>
    <t>28.30.Z</t>
  </si>
  <si>
    <t>28.4</t>
  </si>
  <si>
    <t>Produkcja maszyn i narzędzi mechanicznych</t>
  </si>
  <si>
    <t>28.41</t>
  </si>
  <si>
    <t>Produkcja maszyn do obróbki metalu</t>
  </si>
  <si>
    <t>28.41.Z</t>
  </si>
  <si>
    <t>28.49</t>
  </si>
  <si>
    <t>Produkcja pozostałych narzędzi mechanicznych</t>
  </si>
  <si>
    <t>28.49.Z</t>
  </si>
  <si>
    <t>28.9</t>
  </si>
  <si>
    <t>Produkcja pozostałych maszyn specjalnego przeznaczenia</t>
  </si>
  <si>
    <t>28.91</t>
  </si>
  <si>
    <t>Produkcja maszyn dla metalurgii</t>
  </si>
  <si>
    <t>28.91.Z</t>
  </si>
  <si>
    <t>28.92</t>
  </si>
  <si>
    <t>Produkcja maszyn dla górnictwa i do wydobywania oraz budownictwa</t>
  </si>
  <si>
    <t>28.92.Z</t>
  </si>
  <si>
    <t>28.93</t>
  </si>
  <si>
    <t>Produkcja maszyn stosowanych w przetwórstwie żywności, tytoniu i produkcji napojów</t>
  </si>
  <si>
    <t>28.93.Z</t>
  </si>
  <si>
    <t>28.94</t>
  </si>
  <si>
    <t>Produkcja maszyn dla przemysłu tekstylnego, odzieżowego i skórzanego</t>
  </si>
  <si>
    <t>28.94.Z</t>
  </si>
  <si>
    <t>28.95</t>
  </si>
  <si>
    <t>Produkcja maszyn dla przemysłu papierniczego</t>
  </si>
  <si>
    <t>28.95.Z</t>
  </si>
  <si>
    <t>28.96</t>
  </si>
  <si>
    <t>Produkcja maszyn do obróbki gumy lub tworzyw sztucznych oraz wytwarzania wyrobów z tych materiałów</t>
  </si>
  <si>
    <t>28.96.Z</t>
  </si>
  <si>
    <t>28.99</t>
  </si>
  <si>
    <t>Produkcja pozostałych maszyn specjalnego przeznaczenia, gdzie indziej niesklasyfikowana</t>
  </si>
  <si>
    <t>28.99.Z</t>
  </si>
  <si>
    <t>29</t>
  </si>
  <si>
    <t>PRODUKCJA POJAZDÓW SAMOCHODOWYCH, PRZYCZEP I NACZEP, Z WYŁĄCZENIEM MOTOCYKLI</t>
  </si>
  <si>
    <t>29.1</t>
  </si>
  <si>
    <t>Produkcja pojazdów samochodowych, z wyłączeniem motocykli</t>
  </si>
  <si>
    <t>29.10</t>
  </si>
  <si>
    <t>29.10.A</t>
  </si>
  <si>
    <t>Produkcja silników do pojazdów samochodowych (z wyłączeniem motocykli) oraz do ciągników rolniczych</t>
  </si>
  <si>
    <t>29.10.B</t>
  </si>
  <si>
    <t>Produkcja samochodów osobowych</t>
  </si>
  <si>
    <t>29.10.C</t>
  </si>
  <si>
    <t>Produkcja autobusów</t>
  </si>
  <si>
    <t>29.10.D</t>
  </si>
  <si>
    <t>Produkcja pojazdów samochodowych przeznaczonych do przewozu towarów</t>
  </si>
  <si>
    <t>29.10.E</t>
  </si>
  <si>
    <t>Produkcja pozostałych pojazdów samochodowych, z wyłączeniem motocykli</t>
  </si>
  <si>
    <t>29.2</t>
  </si>
  <si>
    <t>Produkcja nadwozi do pojazdów silnikowych; produkcja przyczep i naczep</t>
  </si>
  <si>
    <t>29.20</t>
  </si>
  <si>
    <t>29.20.Z</t>
  </si>
  <si>
    <t>29.3</t>
  </si>
  <si>
    <t>Produkcja części i akcesoriów do pojazdów silnikowych</t>
  </si>
  <si>
    <t>29.31</t>
  </si>
  <si>
    <t>Produkcja wyposażenia elektrycznego i elektronicznego do pojazdów silnikowych</t>
  </si>
  <si>
    <t>29.31.Z</t>
  </si>
  <si>
    <t>29.32</t>
  </si>
  <si>
    <t>Produkcja pozostałych części i akcesoriów do pojazdów silnikowych, z wyłączeniem motocykli</t>
  </si>
  <si>
    <t>29.32.Z</t>
  </si>
  <si>
    <t>30</t>
  </si>
  <si>
    <t>PRODUKCJA POZOSTAŁEGO SPRZĘTU TRANSPORTOWEGO</t>
  </si>
  <si>
    <t>30.1</t>
  </si>
  <si>
    <t>Produkcja statków i łodzi</t>
  </si>
  <si>
    <t>30.11</t>
  </si>
  <si>
    <t>Produkcja statków i konstrukcji pływających</t>
  </si>
  <si>
    <t>30.11.Z</t>
  </si>
  <si>
    <t>30.12</t>
  </si>
  <si>
    <t>Produkcja łodzi wycieczkowych i sportowych</t>
  </si>
  <si>
    <t>30.12.Z</t>
  </si>
  <si>
    <t>30.2</t>
  </si>
  <si>
    <t>Produkcja lokomotyw kolejowych oraz taboru szynowego</t>
  </si>
  <si>
    <t>30.20</t>
  </si>
  <si>
    <t>30.20.Z</t>
  </si>
  <si>
    <t>30.3</t>
  </si>
  <si>
    <t>Produkcja statków powietrznych, statków kosmicznych i podobnych maszyn</t>
  </si>
  <si>
    <t>30.30</t>
  </si>
  <si>
    <t>30.30.Z</t>
  </si>
  <si>
    <t>30.4</t>
  </si>
  <si>
    <t>Produkcja wojskowych pojazdów bojowych</t>
  </si>
  <si>
    <t>30.40</t>
  </si>
  <si>
    <t>30.40.Z</t>
  </si>
  <si>
    <t>30.9</t>
  </si>
  <si>
    <t>Produkcja sprzętu transportowego, gdzie indziej niesklasyfikowana</t>
  </si>
  <si>
    <t>30.91</t>
  </si>
  <si>
    <t>Produkcja motocykli</t>
  </si>
  <si>
    <t>30.91.Z</t>
  </si>
  <si>
    <t>30.92</t>
  </si>
  <si>
    <t>Produkcja rowerów i wózków inwalidzkich</t>
  </si>
  <si>
    <t>30.92.Z</t>
  </si>
  <si>
    <t>30.99</t>
  </si>
  <si>
    <t>Produkcja pozostałego sprzętu transportowego, gdzie indziej niesklasyfikowana</t>
  </si>
  <si>
    <t>30.99.Z</t>
  </si>
  <si>
    <t>31</t>
  </si>
  <si>
    <t>PRODUKCJA MEBLI</t>
  </si>
  <si>
    <t>31.0</t>
  </si>
  <si>
    <t>31.01</t>
  </si>
  <si>
    <t>Produkcja mebli biurowych i sklepowych</t>
  </si>
  <si>
    <t>31.01.Z</t>
  </si>
  <si>
    <t>31.02</t>
  </si>
  <si>
    <t>Produkcja mebli kuchennych</t>
  </si>
  <si>
    <t>31.02.Z</t>
  </si>
  <si>
    <t>31.03</t>
  </si>
  <si>
    <t>Produkcja materaców</t>
  </si>
  <si>
    <t>31.03.Z</t>
  </si>
  <si>
    <t>31.09</t>
  </si>
  <si>
    <t>Produkcja pozostałych mebli</t>
  </si>
  <si>
    <t>31.09.Z</t>
  </si>
  <si>
    <t>32</t>
  </si>
  <si>
    <t>POZOSTAŁA PRODUKCJA WYROBÓW</t>
  </si>
  <si>
    <t>32.1</t>
  </si>
  <si>
    <t>Produkcja wyrobów jubilerskich, biżuterii i podobnych wyrobów</t>
  </si>
  <si>
    <t>32.11</t>
  </si>
  <si>
    <t>Produkcja monet</t>
  </si>
  <si>
    <t>32.11.Z</t>
  </si>
  <si>
    <t>32.12</t>
  </si>
  <si>
    <t>Produkcja wyrobów jubilerskich i podobnych</t>
  </si>
  <si>
    <t>32.12.Z</t>
  </si>
  <si>
    <t>32.13</t>
  </si>
  <si>
    <t>Produkcja sztucznej biżuterii i wyrobów podobnych</t>
  </si>
  <si>
    <t>32.13.Z</t>
  </si>
  <si>
    <t>32.2</t>
  </si>
  <si>
    <t>Produkcja instrumentów muzycznych</t>
  </si>
  <si>
    <t>32.20</t>
  </si>
  <si>
    <t>32.20.Z</t>
  </si>
  <si>
    <t>32.3</t>
  </si>
  <si>
    <t>Produkcja sprzętu sportowego</t>
  </si>
  <si>
    <t>32.30</t>
  </si>
  <si>
    <t>32.30.Z</t>
  </si>
  <si>
    <t>32.4</t>
  </si>
  <si>
    <t>Produkcja gier i zabawek</t>
  </si>
  <si>
    <t>32.40</t>
  </si>
  <si>
    <t>32.40.Z</t>
  </si>
  <si>
    <t>32.5</t>
  </si>
  <si>
    <t>Produkcja urządzeń, instrumentów oraz wyrobów medycznych, włączając dentystyczne</t>
  </si>
  <si>
    <t>32.50</t>
  </si>
  <si>
    <t>32.50.Z</t>
  </si>
  <si>
    <t>32.9</t>
  </si>
  <si>
    <t>Produkcja wyrobów, gdzie indziej niesklasyfikowana</t>
  </si>
  <si>
    <t>32.91</t>
  </si>
  <si>
    <t>Produkcja mioteł, szczotek i pędzli</t>
  </si>
  <si>
    <t>32.91.Z</t>
  </si>
  <si>
    <t>32.99</t>
  </si>
  <si>
    <t>Produkcja pozostałych wyrobów, gdzie indziej niesklasyfikowana</t>
  </si>
  <si>
    <t>32.99.Z</t>
  </si>
  <si>
    <t>33</t>
  </si>
  <si>
    <t>NAPRAWA, KONSERWACJA I INSTALOWANIE MASZYN I URZĄDZEŃ</t>
  </si>
  <si>
    <t>33.1</t>
  </si>
  <si>
    <t>Naprawa i konserwacja metalowych wyrobów gotowych, maszyn i urządzeń</t>
  </si>
  <si>
    <t>33.11</t>
  </si>
  <si>
    <t>Naprawa i konserwacja metalowych wyrobów gotowych</t>
  </si>
  <si>
    <t>33.11.Z</t>
  </si>
  <si>
    <t>33.12</t>
  </si>
  <si>
    <t>Naprawa i konserwacja maszyn</t>
  </si>
  <si>
    <t>33.12.Z</t>
  </si>
  <si>
    <t>33.13</t>
  </si>
  <si>
    <t>Naprawa i konserwacja urządzeń elektronicznych i optycznych</t>
  </si>
  <si>
    <t>33.13.Z</t>
  </si>
  <si>
    <t>33.14</t>
  </si>
  <si>
    <t>Naprawa i konserwacja urządzeń elektrycznych</t>
  </si>
  <si>
    <t>33.14.Z</t>
  </si>
  <si>
    <t>33.15</t>
  </si>
  <si>
    <t>Naprawa i konserwacja statków i łodzi</t>
  </si>
  <si>
    <t>33.15.Z</t>
  </si>
  <si>
    <t>33.16</t>
  </si>
  <si>
    <t>Naprawa i konserwacja statków powietrznych i statków kosmicznych</t>
  </si>
  <si>
    <t>33.16.Z</t>
  </si>
  <si>
    <t>33.17</t>
  </si>
  <si>
    <t>Naprawa i konserwacja pozostałego sprzętu transportowego</t>
  </si>
  <si>
    <t>33.17.Z</t>
  </si>
  <si>
    <t>33.19</t>
  </si>
  <si>
    <t>Naprawa i konserwacja pozostałego sprzętu i wyposażenia</t>
  </si>
  <si>
    <t>33.19.Z</t>
  </si>
  <si>
    <t>33.2</t>
  </si>
  <si>
    <t>Instalowanie maszyn przemysłowych, sprzętu i wyposażenia</t>
  </si>
  <si>
    <t>33.20</t>
  </si>
  <si>
    <t>33.20.Z</t>
  </si>
  <si>
    <t>D</t>
  </si>
  <si>
    <t>WYTWARZANIE I ZAOPATRYWANIE W ENERGIĘ ELEKTRYCZNĄ, GAZ, PARĘ WODNĄ, GORĄCĄ WODĘ I POWIETRZE DO UKŁADÓW KLIMATYZACYJNYCH</t>
  </si>
  <si>
    <t>35</t>
  </si>
  <si>
    <t>35.1</t>
  </si>
  <si>
    <t>Wytwarzanie, przesyłanie, dystrybucja i handel energią elektryczną</t>
  </si>
  <si>
    <t>35.11</t>
  </si>
  <si>
    <t>Wytwarzanie energii elektrycznej</t>
  </si>
  <si>
    <t>35.11.Z</t>
  </si>
  <si>
    <t>35.12</t>
  </si>
  <si>
    <t>Przesyłanie energii elektrycznej</t>
  </si>
  <si>
    <t>35.12.Z</t>
  </si>
  <si>
    <t>35.13</t>
  </si>
  <si>
    <t>Dystrybucja energii elektrycznej</t>
  </si>
  <si>
    <t>35.13.Z</t>
  </si>
  <si>
    <t>35.14</t>
  </si>
  <si>
    <t>Handel energią elektryczną</t>
  </si>
  <si>
    <t>35.14.Z</t>
  </si>
  <si>
    <t>35.2</t>
  </si>
  <si>
    <t>Wytwarzanie paliw gazowych; dystrybucja i handel paliwami gazowymi w systemie sieciowym</t>
  </si>
  <si>
    <t>35.21</t>
  </si>
  <si>
    <t>Wytwarzanie paliw gazowych</t>
  </si>
  <si>
    <t>35.21.Z</t>
  </si>
  <si>
    <t>35.22</t>
  </si>
  <si>
    <t>Dystrybucja paliw gazowych w systemie sieciowym</t>
  </si>
  <si>
    <t>35.22.Z</t>
  </si>
  <si>
    <t>35.23</t>
  </si>
  <si>
    <t>Handel paliwami gazowymi w systemie sieciowym</t>
  </si>
  <si>
    <t>35.23.Z</t>
  </si>
  <si>
    <t>35.3</t>
  </si>
  <si>
    <t>Wytwarzanie i zaopatrywanie w parę wodną, gorącą wodę i powietrze do układów klimatyzacyjnych</t>
  </si>
  <si>
    <t>35.30</t>
  </si>
  <si>
    <t>35.30.Z</t>
  </si>
  <si>
    <t>E</t>
  </si>
  <si>
    <t>DOSTAWA WODY; GOSPODAROWANIE ŚCIEKAMI I ODPADAMI ORAZ DZIAŁALNOŚĆ ZWIĄZANA Z REKULTYWACJĄ</t>
  </si>
  <si>
    <t>36</t>
  </si>
  <si>
    <t>POBÓR, UZDATNIANIE I DOSTARCZANIE WODY</t>
  </si>
  <si>
    <t>36.0</t>
  </si>
  <si>
    <t>36.00</t>
  </si>
  <si>
    <t>36.00.Z</t>
  </si>
  <si>
    <t>37</t>
  </si>
  <si>
    <t>ODPROWADZANIE I OCZYSZCZANIE ŚCIEKÓW</t>
  </si>
  <si>
    <t>37.0</t>
  </si>
  <si>
    <t>37.00</t>
  </si>
  <si>
    <t>37.00.Z</t>
  </si>
  <si>
    <t>38</t>
  </si>
  <si>
    <t>DZIAŁALNOŚĆ ZWIĄZANA ZE ZBIERANIEM, PRZETWARZANIEM I UNIESZKODLIWIANIEM ODPADÓW; ODZYSK SUROWCÓW</t>
  </si>
  <si>
    <t>38.1</t>
  </si>
  <si>
    <t>Zbieranie odpadów</t>
  </si>
  <si>
    <t>38.11</t>
  </si>
  <si>
    <t>Zbieranie odpadów innych niż niebezpieczne</t>
  </si>
  <si>
    <t>38.11.Z</t>
  </si>
  <si>
    <t>38.12</t>
  </si>
  <si>
    <t>Zbieranie odpadów niebezpiecznych</t>
  </si>
  <si>
    <t>38.12.Z</t>
  </si>
  <si>
    <t>38.2</t>
  </si>
  <si>
    <t>Przetwarzanie i unieszkodliwianie odpadów</t>
  </si>
  <si>
    <t>38.21</t>
  </si>
  <si>
    <t>Obróbka i usuwanie odpadów innych niż niebezpieczne</t>
  </si>
  <si>
    <t>38.21.Z</t>
  </si>
  <si>
    <t>38.22</t>
  </si>
  <si>
    <t>Przetwarzanie i unieszkodliwianie odpadów niebezpiecznych</t>
  </si>
  <si>
    <t>38.22.Z</t>
  </si>
  <si>
    <t>38.3</t>
  </si>
  <si>
    <t>Odzysk surowców</t>
  </si>
  <si>
    <t>38.31</t>
  </si>
  <si>
    <t>Demontaż wyrobów zużytych</t>
  </si>
  <si>
    <t>38.31.Z</t>
  </si>
  <si>
    <t>38.32</t>
  </si>
  <si>
    <t>Odzysk surowców z materiałów segregowanych</t>
  </si>
  <si>
    <t>38.32.Z</t>
  </si>
  <si>
    <t>39</t>
  </si>
  <si>
    <t>DZIAŁALNOŚĆ ZWIĄZANA Z REKULTYWACJĄ I POZOSTAŁA DZIAŁALNOŚĆ USŁUGOWA ZWIĄZANA Z GOSPODARKĄ ODPADAMI</t>
  </si>
  <si>
    <t>39.0</t>
  </si>
  <si>
    <t>39.00</t>
  </si>
  <si>
    <t>39.00.Z</t>
  </si>
  <si>
    <t>F</t>
  </si>
  <si>
    <t>BUDOWNICTWO</t>
  </si>
  <si>
    <t>41</t>
  </si>
  <si>
    <t>ROBOTY BUDOWLANE ZWIĄZANE ZE WZNOSZENIEM BUDYNKÓW</t>
  </si>
  <si>
    <t>41.1</t>
  </si>
  <si>
    <t>Realizacja projektów budowlanych związanych ze wznoszeniem budynków</t>
  </si>
  <si>
    <t>41.10</t>
  </si>
  <si>
    <t>41.10.Z</t>
  </si>
  <si>
    <t>41.2</t>
  </si>
  <si>
    <t>Roboty budowlane związane ze wznoszeniem budynków mieszkalnych i niemieszkalnych</t>
  </si>
  <si>
    <t>41.20</t>
  </si>
  <si>
    <t>41.20.Z</t>
  </si>
  <si>
    <t>42</t>
  </si>
  <si>
    <t>ROBOTY ZWIĄZANE Z BUDOWĄ OBIEKTÓW INŻYNIERII LĄDOWEJ I WODNEJ</t>
  </si>
  <si>
    <t>42.1</t>
  </si>
  <si>
    <t>Roboty związane z budową dróg kołowych i szynowych</t>
  </si>
  <si>
    <t>42.11</t>
  </si>
  <si>
    <t>Roboty związane z budową dróg i autostrad</t>
  </si>
  <si>
    <t>42.11.Z</t>
  </si>
  <si>
    <t>42.12</t>
  </si>
  <si>
    <t>Roboty związane z budową dróg szynowych i kolei podziemnej</t>
  </si>
  <si>
    <t>42.12.Z</t>
  </si>
  <si>
    <t>42.13</t>
  </si>
  <si>
    <t>Roboty związane z budową mostów i tuneli</t>
  </si>
  <si>
    <t>42.13.Z</t>
  </si>
  <si>
    <t>42.2</t>
  </si>
  <si>
    <t>Roboty związane z budową rurociągów, linii telekomunikacyjnych i elektroenergetycznych</t>
  </si>
  <si>
    <t>42.21</t>
  </si>
  <si>
    <t>Roboty związane z budową rurociągów przesyłowych i sieci rozdzielczych</t>
  </si>
  <si>
    <t>42.21.Z</t>
  </si>
  <si>
    <t>42.22</t>
  </si>
  <si>
    <t>Roboty związane z budową linii telekomunikacyjnych i elektroenergetycznych</t>
  </si>
  <si>
    <t>42.22.Z</t>
  </si>
  <si>
    <t>42.9</t>
  </si>
  <si>
    <t>Roboty związane z budową pozostałych obiektów inżynierii lądowej i wodnej</t>
  </si>
  <si>
    <t>42.91</t>
  </si>
  <si>
    <t>Roboty związane z budową obiektów inżynierii wodnej</t>
  </si>
  <si>
    <t>42.91.Z</t>
  </si>
  <si>
    <t>42.99</t>
  </si>
  <si>
    <t>Roboty związane z budową pozostałych obiektów inżynierii lądowej i wodnej, gdzie indziej niesklasyfikowane</t>
  </si>
  <si>
    <t>42.99.Z</t>
  </si>
  <si>
    <t>43</t>
  </si>
  <si>
    <t>ROBOTY BUDOWLANE SPECJALISTYCZNE</t>
  </si>
  <si>
    <t>43.1</t>
  </si>
  <si>
    <t>Rozbiórka i przygotowanie terenu pod budowę</t>
  </si>
  <si>
    <t>43.11</t>
  </si>
  <si>
    <t>Rozbiórka i burzenie obiektów budowlanych</t>
  </si>
  <si>
    <t>43.11.Z</t>
  </si>
  <si>
    <t>43.12</t>
  </si>
  <si>
    <t>Przygotowanie terenu pod budowę</t>
  </si>
  <si>
    <t>43.12.Z</t>
  </si>
  <si>
    <t>43.13</t>
  </si>
  <si>
    <t>Wykonywanie wykopów i wierceń geologiczno-inżynierskich</t>
  </si>
  <si>
    <t>43.13.Z</t>
  </si>
  <si>
    <t>43.2</t>
  </si>
  <si>
    <t>Wykonywanie instalacji elektrycznych, wodno-kanalizacyjnych i pozostałych instalacji budowlanych</t>
  </si>
  <si>
    <t>43.21</t>
  </si>
  <si>
    <t>Wykonywanie instalacji elektrycznych</t>
  </si>
  <si>
    <t>43.21.Z</t>
  </si>
  <si>
    <t>43.22</t>
  </si>
  <si>
    <t>Wykonywanie instalacji wodno-kanalizacyjnych, cieplnych, gazowych i klimatyzacyjnych</t>
  </si>
  <si>
    <t>43.22.Z</t>
  </si>
  <si>
    <t>43.29</t>
  </si>
  <si>
    <t>Wykonywanie pozostałych instalacji budowlanych</t>
  </si>
  <si>
    <t>43.29.Z</t>
  </si>
  <si>
    <t>43.3</t>
  </si>
  <si>
    <t>Wykonywanie robót budowlanych wykończeniowych</t>
  </si>
  <si>
    <t>43.31</t>
  </si>
  <si>
    <t>Tynkowanie</t>
  </si>
  <si>
    <t>43.31.Z</t>
  </si>
  <si>
    <t>43.32</t>
  </si>
  <si>
    <t>Zakładanie stolarki budowlanej</t>
  </si>
  <si>
    <t>43.32.Z</t>
  </si>
  <si>
    <t>43.33</t>
  </si>
  <si>
    <t>Posadzkarstwo; tapetowanie i oblicowywanie ścian</t>
  </si>
  <si>
    <t>43.33.Z</t>
  </si>
  <si>
    <t>43.34</t>
  </si>
  <si>
    <t>Malowanie i szklenie</t>
  </si>
  <si>
    <t>43.34.Z</t>
  </si>
  <si>
    <t>43.39</t>
  </si>
  <si>
    <t>Wykonywanie pozostałych robót budowlanych wykończeniowych</t>
  </si>
  <si>
    <t>43.39.Z</t>
  </si>
  <si>
    <t>43.9</t>
  </si>
  <si>
    <t>Pozostałe specjalistyczne roboty budowlane</t>
  </si>
  <si>
    <t>43.91</t>
  </si>
  <si>
    <t>Wykonywanie konstrukcji i pokryć dachowych</t>
  </si>
  <si>
    <t>43.91.Z</t>
  </si>
  <si>
    <t>43.99</t>
  </si>
  <si>
    <t>Pozostałe specjalistyczne roboty budowlane, gdzie indziej niesklasyfikowane</t>
  </si>
  <si>
    <t>43.99.Z</t>
  </si>
  <si>
    <t>G</t>
  </si>
  <si>
    <t>HANDEL HURTOWY I DETALICZNY; NAPRAWA POJAZDÓW SAMOCHODOWYCH, WŁĄCZAJĄC MOTOCYKLE</t>
  </si>
  <si>
    <t>45</t>
  </si>
  <si>
    <t>HANDEL HURTOWY I DETALICZNY POJAZDAMI SAMOCHODOWYMI; NAPRAWA POJAZDÓW SAMOCHODOWYCH</t>
  </si>
  <si>
    <t>45.1</t>
  </si>
  <si>
    <t>Sprzedaż hurtowa i detaliczna pojazdów samochodowych, z wyłączeniem motocykli</t>
  </si>
  <si>
    <t>45.11</t>
  </si>
  <si>
    <t>Sprzedaż hurtowa i detaliczna samochodów osobowych i furgonetek</t>
  </si>
  <si>
    <t>45.11.Z</t>
  </si>
  <si>
    <t>45.19</t>
  </si>
  <si>
    <t>Sprzedaż hurtowa i detaliczna pozostałych pojazdów samochodowych, z wyłączeniem motocykli</t>
  </si>
  <si>
    <t>45.19.Z</t>
  </si>
  <si>
    <t>45.2</t>
  </si>
  <si>
    <t>Konserwacja i naprawa pojazdów samochodowych, z wyłączeniem motocykli</t>
  </si>
  <si>
    <t>45.20</t>
  </si>
  <si>
    <t>45.20.Z</t>
  </si>
  <si>
    <t>45.3</t>
  </si>
  <si>
    <t>Sprzedaż hurtowa i detaliczna części i akcesoriów do pojazdów samochodowych, z wyłączeniem motocykli</t>
  </si>
  <si>
    <t>45.31</t>
  </si>
  <si>
    <t>Sprzedaż hurtowa części i akcesoriów do pojazdów samochodowych, z wyłączeniem motocykli</t>
  </si>
  <si>
    <t>45.31.Z</t>
  </si>
  <si>
    <t>45.32</t>
  </si>
  <si>
    <t>Sprzedaż detaliczna części i akcesoriów do pojazdów samochodowych, z wyłączeniem motocykli</t>
  </si>
  <si>
    <t>45.32.Z</t>
  </si>
  <si>
    <t>45.4</t>
  </si>
  <si>
    <t>Sprzedaż hurtowa i detaliczna motocykli, ich naprawa i konserwacja oraz sprzedaż hurtowa i detaliczna części i akcesoriów do nich</t>
  </si>
  <si>
    <t>45.40</t>
  </si>
  <si>
    <t>45.40.Z</t>
  </si>
  <si>
    <t>46</t>
  </si>
  <si>
    <t>HANDEL HURTOWY, Z WYŁĄCZENIEM HANDLU POJAZDAMI SAMOCHODOWYMI</t>
  </si>
  <si>
    <t>46.1</t>
  </si>
  <si>
    <t>Sprzedaż hurtowa realizowana na zlecenie</t>
  </si>
  <si>
    <t>46.11</t>
  </si>
  <si>
    <t>Działalność agentów zajmujących się sprzedażą płodów rolnych, żywych zwierząt, surowców dla przemysłu tekstylnego i półproduktów</t>
  </si>
  <si>
    <t>46.11.Z</t>
  </si>
  <si>
    <t>46.12</t>
  </si>
  <si>
    <t>Działalność agentów zajmujących się sprzedażą paliw, rud, metali i chemikaliów przemysłowych</t>
  </si>
  <si>
    <t>46.12.Z</t>
  </si>
  <si>
    <t>46.13</t>
  </si>
  <si>
    <t>Działalność agentów zajmujących się sprzedażą drewna i materiałów budowlanych</t>
  </si>
  <si>
    <t>46.13.Z</t>
  </si>
  <si>
    <t>46.14</t>
  </si>
  <si>
    <t>Działalność agentów zajmujących się sprzedażą maszyn, urządzeń przemysłowych, statków i samolotów</t>
  </si>
  <si>
    <t>46.14.Z</t>
  </si>
  <si>
    <t>46.15</t>
  </si>
  <si>
    <t>Działalność agentów zajmujących się sprzedażą mebli, artykułów gospodarstwa domowego i drobnych wyrobów metalowych</t>
  </si>
  <si>
    <t>46.15.Z</t>
  </si>
  <si>
    <t>46.16</t>
  </si>
  <si>
    <t>Działalność agentów zajmujących się sprzedażą wyrobów tekstylnych, odzieży, wyrobów futrzarskich, obuwia i artykułów skórzanych</t>
  </si>
  <si>
    <t>46.16.Z</t>
  </si>
  <si>
    <t>46.17</t>
  </si>
  <si>
    <t>Działalność agentów zajmujących się sprzedażą żywności, napojów i wyrobów tytoniowych</t>
  </si>
  <si>
    <t>46.17.Z</t>
  </si>
  <si>
    <t>46.18</t>
  </si>
  <si>
    <t>Działalność agentów specjalizujących się w sprzedaży pozostałych określonych towarów</t>
  </si>
  <si>
    <t>46.18.Z</t>
  </si>
  <si>
    <t>46.19</t>
  </si>
  <si>
    <t>Działalność agentów zajmujących się sprzedażą towarów różnego rodzaju</t>
  </si>
  <si>
    <t>46.19.Z</t>
  </si>
  <si>
    <t>46.2</t>
  </si>
  <si>
    <t>Sprzedaż hurtowa płodów rolnych i żywych zwierząt</t>
  </si>
  <si>
    <t>46.21</t>
  </si>
  <si>
    <t>Sprzedaż hurtowa zboża, nieprzetworzonego tytoniu, nasion i pasz dla zwierząt</t>
  </si>
  <si>
    <t>46.21.Z</t>
  </si>
  <si>
    <t>46.22</t>
  </si>
  <si>
    <t>Sprzedaż hurtowa kwiatów i roślin</t>
  </si>
  <si>
    <t>46.22.Z</t>
  </si>
  <si>
    <t>46.23</t>
  </si>
  <si>
    <t>Sprzedaż hurtowa żywych zwierząt</t>
  </si>
  <si>
    <t>46.23.Z</t>
  </si>
  <si>
    <t>46.24</t>
  </si>
  <si>
    <t>Sprzedaż hurtowa skór</t>
  </si>
  <si>
    <t>46.24.Z</t>
  </si>
  <si>
    <t>46.3</t>
  </si>
  <si>
    <t>Sprzedaż hurtowa żywności, napojów i wyrobów tytoniowych</t>
  </si>
  <si>
    <t>46.31</t>
  </si>
  <si>
    <t>Sprzedaż hurtowa owoców i warzyw</t>
  </si>
  <si>
    <t>46.31.Z</t>
  </si>
  <si>
    <t>46.32</t>
  </si>
  <si>
    <t>Sprzedaż hurtowa mięsa i wyrobów z mięsa</t>
  </si>
  <si>
    <t>46.32.Z</t>
  </si>
  <si>
    <t>46.33</t>
  </si>
  <si>
    <t>Sprzedaż hurtowa mleka, wyrobów mleczarskich, jaj, olejów i tłuszczów jadalnych</t>
  </si>
  <si>
    <t>46.33.Z</t>
  </si>
  <si>
    <t>46.34</t>
  </si>
  <si>
    <t>Sprzedaż hurtowa napojów alkoholowych i bezalkoholowych</t>
  </si>
  <si>
    <t>46.34.A</t>
  </si>
  <si>
    <t>Sprzedaż hurtowa napojów alkoholowych</t>
  </si>
  <si>
    <t>46.34.B</t>
  </si>
  <si>
    <t>Sprzedaż hurtowa napojów bezalkoholowych</t>
  </si>
  <si>
    <t>46.35</t>
  </si>
  <si>
    <t>Sprzedaż hurtowa wyrobów tytoniowych</t>
  </si>
  <si>
    <t>46.35.Z</t>
  </si>
  <si>
    <t>46.36</t>
  </si>
  <si>
    <t>Sprzedaż hurtowa cukru, czekolady, wyrobów cukierniczych i piekarskich</t>
  </si>
  <si>
    <t>46.36.Z</t>
  </si>
  <si>
    <t>46.37</t>
  </si>
  <si>
    <t>Sprzedaż hurtowa herbaty, kawy, kakao i przypraw</t>
  </si>
  <si>
    <t>46.37.Z</t>
  </si>
  <si>
    <t>46.38</t>
  </si>
  <si>
    <t>Sprzedaż hurtowa pozostałej żywności, włączając ryby, skorupiaki i mięczaki</t>
  </si>
  <si>
    <t>46.38.Z</t>
  </si>
  <si>
    <t>46.39</t>
  </si>
  <si>
    <t>Sprzedaż hurtowa niewyspecjalizowana żywności, napojów i wyrobów tytoniowych</t>
  </si>
  <si>
    <t>46.39.Z</t>
  </si>
  <si>
    <t>46.4</t>
  </si>
  <si>
    <t>Sprzedaż hurtowa artykułów użytku domowego</t>
  </si>
  <si>
    <t>46.41</t>
  </si>
  <si>
    <t>Sprzedaż hurtowa wyrobów tekstylnych</t>
  </si>
  <si>
    <t>46.41.Z</t>
  </si>
  <si>
    <t>46.42</t>
  </si>
  <si>
    <t>Sprzedaż hurtowa odzieży i obuwia</t>
  </si>
  <si>
    <t>46.42.Z</t>
  </si>
  <si>
    <t>46.43</t>
  </si>
  <si>
    <t>Sprzedaż hurtowa elektrycznych artykułów użytku domowego</t>
  </si>
  <si>
    <t>46.43.Z</t>
  </si>
  <si>
    <t>46.44</t>
  </si>
  <si>
    <t>Sprzedaż hurtowa wyrobów porcelanowych, ceramicznych i szklanych oraz środków czyszczących</t>
  </si>
  <si>
    <t>46.44.Z</t>
  </si>
  <si>
    <t>46.45</t>
  </si>
  <si>
    <t>Sprzedaż hurtowa perfum i kosmetyków</t>
  </si>
  <si>
    <t>46.45.Z</t>
  </si>
  <si>
    <t>46.46</t>
  </si>
  <si>
    <t>Sprzedaż hurtowa wyrobów farmaceutycznych i medycznych</t>
  </si>
  <si>
    <t>46.46.Z</t>
  </si>
  <si>
    <t>46.47</t>
  </si>
  <si>
    <t>Sprzedaż hurtowa mebli, dywanów i sprzętu oświetleniowego</t>
  </si>
  <si>
    <t>46.47.Z</t>
  </si>
  <si>
    <t>46.48</t>
  </si>
  <si>
    <t>Sprzedaż hurtowa zegarków, zegarów i biżuterii</t>
  </si>
  <si>
    <t>46.48.Z</t>
  </si>
  <si>
    <t>46.49</t>
  </si>
  <si>
    <t>Sprzedaż hurtowa pozostałych artykułów użytku domowego</t>
  </si>
  <si>
    <t>46.49.Z</t>
  </si>
  <si>
    <t>46.5</t>
  </si>
  <si>
    <t>Sprzedaż hurtowa narzędzi technologii informacyjnej i komunikacyjnej</t>
  </si>
  <si>
    <t>46.51</t>
  </si>
  <si>
    <t>Sprzedaż hurtowa komputerów, urządzeń peryferyjnych i oprogramowania</t>
  </si>
  <si>
    <t>46.51.Z</t>
  </si>
  <si>
    <t>46.52</t>
  </si>
  <si>
    <t>Sprzedaż hurtowa sprzętu elektronicznego i telekomunikacyjnego oraz części do niego</t>
  </si>
  <si>
    <t>46.52.Z</t>
  </si>
  <si>
    <t>46.6</t>
  </si>
  <si>
    <t>Sprzedaż hurtowa maszyn, urządzeń i dodatkowego wyposażenia</t>
  </si>
  <si>
    <t>46.61</t>
  </si>
  <si>
    <t>Sprzedaż hurtowa maszyn i urządzeń rolniczych oraz dodatkowego wyposażenia</t>
  </si>
  <si>
    <t>46.61.Z</t>
  </si>
  <si>
    <t>46.62</t>
  </si>
  <si>
    <t>Sprzedaż hurtowa obrabiarek</t>
  </si>
  <si>
    <t>46.62.Z</t>
  </si>
  <si>
    <t>46.63</t>
  </si>
  <si>
    <t>Sprzedaż hurtowa maszyn wykorzystywanych w górnictwie, budownictwie oraz inżynierii lądowej i wodnej</t>
  </si>
  <si>
    <t>46.63.Z</t>
  </si>
  <si>
    <t>46.64</t>
  </si>
  <si>
    <t>Sprzedaż hurtowa maszyn dla przemysłu tekstylnego oraz maszyn do szycia i maszyn dziewiarskich</t>
  </si>
  <si>
    <t>46.64.Z</t>
  </si>
  <si>
    <t>46.65</t>
  </si>
  <si>
    <t>Sprzedaż hurtowa mebli biurowych</t>
  </si>
  <si>
    <t>46.65.Z</t>
  </si>
  <si>
    <t>46.66</t>
  </si>
  <si>
    <t>Sprzedaż hurtowa pozostałych maszyn i urządzeń biurowych</t>
  </si>
  <si>
    <t>46.66.Z</t>
  </si>
  <si>
    <t>46.69</t>
  </si>
  <si>
    <t>Sprzedaż hurtowa pozostałych maszyn i urządzeń</t>
  </si>
  <si>
    <t>46.69.Z</t>
  </si>
  <si>
    <t>46.7</t>
  </si>
  <si>
    <t>Pozostała wyspecjalizowana sprzedaż hurtowa</t>
  </si>
  <si>
    <t>46.71</t>
  </si>
  <si>
    <t>Sprzedaż hurtowa paliw i produktów pochodnych</t>
  </si>
  <si>
    <t>46.71.Z</t>
  </si>
  <si>
    <t>46.72</t>
  </si>
  <si>
    <t>Sprzedaż hurtowa metali i rud metali</t>
  </si>
  <si>
    <t>46.72.Z</t>
  </si>
  <si>
    <t>46.73</t>
  </si>
  <si>
    <t>Sprzedaż hurtowa drewna, materiałów budowlanych i wyposażenia sanitarnego</t>
  </si>
  <si>
    <t>46.73.Z</t>
  </si>
  <si>
    <t>46.74</t>
  </si>
  <si>
    <t>Sprzedaż hurtowa wyrobów metalowych oraz sprzętu i dodatkowego wyposażenia hydraulicznego i grzejnego</t>
  </si>
  <si>
    <t>46.74.Z</t>
  </si>
  <si>
    <t>46.75</t>
  </si>
  <si>
    <t>Sprzedaż hurtowa wyrobów chemicznych</t>
  </si>
  <si>
    <t>46.75.Z</t>
  </si>
  <si>
    <t>46.76</t>
  </si>
  <si>
    <t>Sprzedaż hurtowa pozostałych półproduktów</t>
  </si>
  <si>
    <t>46.76.Z</t>
  </si>
  <si>
    <t>46.77</t>
  </si>
  <si>
    <t>Sprzedaż hurtowa odpadów i złomu</t>
  </si>
  <si>
    <t>46.77.Z</t>
  </si>
  <si>
    <t>46.9</t>
  </si>
  <si>
    <t>Sprzedaż hurtowa niewyspecjalizowana</t>
  </si>
  <si>
    <t>46.90</t>
  </si>
  <si>
    <t>46.90.Z</t>
  </si>
  <si>
    <t>47</t>
  </si>
  <si>
    <t>HANDEL DETALICZNY, Z WYŁĄCZENIEM HANDLU DETALICZNEGO POJAZDAMI SAMOCHODOWYMI</t>
  </si>
  <si>
    <t>47.1</t>
  </si>
  <si>
    <t>Sprzedaż detaliczna prowadzona w niewyspecjalizowanych sklepach</t>
  </si>
  <si>
    <t>47.11</t>
  </si>
  <si>
    <t>Sprzedaż detaliczna prowadzona w niewyspecjalizowanych sklepach z przewagą żywności, napojów i wyrobów tytoniowych</t>
  </si>
  <si>
    <t>47.11.Z</t>
  </si>
  <si>
    <t>47.19</t>
  </si>
  <si>
    <t>Pozostała sprzedaż detaliczna prowadzona w niewyspecjalizowanych sklepach</t>
  </si>
  <si>
    <t>47.19.Z</t>
  </si>
  <si>
    <t>47.2</t>
  </si>
  <si>
    <t>Sprzedaż detaliczna żywności, napojów i wyrobów tytoniowych prowadzona w wyspecjalizowanych sklepach</t>
  </si>
  <si>
    <t>47.21</t>
  </si>
  <si>
    <t>Sprzedaż detaliczna owoców i warzyw prowadzona w wyspecjalizowanych sklepach</t>
  </si>
  <si>
    <t>47.21.Z</t>
  </si>
  <si>
    <t>47.22</t>
  </si>
  <si>
    <t>Sprzedaż detaliczna mięsa i wyrobów z mięsa prowadzona w wyspecjalizowanych sklepach</t>
  </si>
  <si>
    <t>47.22.Z</t>
  </si>
  <si>
    <t>47.23</t>
  </si>
  <si>
    <t>Sprzedaż detaliczna ryb, skorupiaków i mięczaków prowadzona w wyspecjalizowanych sklepach</t>
  </si>
  <si>
    <t>47.23.Z</t>
  </si>
  <si>
    <t>47.24</t>
  </si>
  <si>
    <t>Sprzedaż detaliczna pieczywa, ciast, wyrobów ciastkarskich i cukierniczych prowadzona w wyspecjalizowanych sklepach</t>
  </si>
  <si>
    <t>47.24.Z</t>
  </si>
  <si>
    <t>47.25</t>
  </si>
  <si>
    <t>Sprzedaż detaliczna napojów alkoholowych i bezalkoholowych prowadzona w wyspecjalizowanych sklepach</t>
  </si>
  <si>
    <t>47.25.Z</t>
  </si>
  <si>
    <t>47.26</t>
  </si>
  <si>
    <t>Sprzedaż detaliczna wyrobów tytoniowych prowadzona w wyspecjalizowanych sklepach</t>
  </si>
  <si>
    <t>47.26.Z</t>
  </si>
  <si>
    <t>47.29</t>
  </si>
  <si>
    <t>Sprzedaż detaliczna pozostałej żywności prowadzona w wyspecjalizowanych sklepach</t>
  </si>
  <si>
    <t>47.29.Z</t>
  </si>
  <si>
    <t>47.3</t>
  </si>
  <si>
    <t>Sprzedaż detaliczna paliw do pojazdów silnikowych na stacjach paliw</t>
  </si>
  <si>
    <t>47.30</t>
  </si>
  <si>
    <t>47.30.Z</t>
  </si>
  <si>
    <t>47.4</t>
  </si>
  <si>
    <t>Sprzedaż detaliczna narzędzi technologii informacyjnej i komunikacyjnej prowadzona w wyspecjalizowanych sklepach</t>
  </si>
  <si>
    <t>47.41</t>
  </si>
  <si>
    <t>Sprzedaż detaliczna komputerów, urządzeń peryferyjnych i oprogramowania prowadzona w wyspecjalizowanych sklepach</t>
  </si>
  <si>
    <t>47.41.Z</t>
  </si>
  <si>
    <t>47.42</t>
  </si>
  <si>
    <t>Sprzedaż detaliczna sprzętu telekomunikacyjnego prowadzona w wyspecjalizowanych sklepach</t>
  </si>
  <si>
    <t>47.42.Z</t>
  </si>
  <si>
    <t>47.43</t>
  </si>
  <si>
    <t>Sprzedaż detaliczna sprzętu audiowizualnego prowadzona w wyspecjalizowanych sklepach</t>
  </si>
  <si>
    <t>47.43.Z</t>
  </si>
  <si>
    <t>47.5</t>
  </si>
  <si>
    <t>Sprzedaż detaliczna artykułów użytku domowego prowadzona w wyspecjalizowanych sklepach</t>
  </si>
  <si>
    <t>47.51</t>
  </si>
  <si>
    <t>Sprzedaż detaliczna wyrobów tekstylnych prowadzona w wyspecjalizowanych sklepach</t>
  </si>
  <si>
    <t>47.51.Z</t>
  </si>
  <si>
    <t>47.52</t>
  </si>
  <si>
    <t>Sprzedaż detaliczna drobnych wyrobów metalowych, farb i szkła prowadzona w wyspecjalizowanych sklepach</t>
  </si>
  <si>
    <t>47.52.Z</t>
  </si>
  <si>
    <t>47.53</t>
  </si>
  <si>
    <t>Sprzedaż detaliczna dywanów, chodników i innych pokryć podłogowych oraz pokryć ściennych prowadzona w wyspecjalizowanych sklepach</t>
  </si>
  <si>
    <t>47.53.Z</t>
  </si>
  <si>
    <t>47.54</t>
  </si>
  <si>
    <t>Sprzedaż detaliczna elektrycznego sprzętu gospodarstwa domowego prowadzona w wyspecjalizowanych sklepach</t>
  </si>
  <si>
    <t>47.54.Z</t>
  </si>
  <si>
    <t>47.59</t>
  </si>
  <si>
    <t>Sprzedaż detaliczna mebli, sprzętu oświetleniowego i pozostałych artykułów użytku domowego prowadzona w wyspecjalizowanych sklepach</t>
  </si>
  <si>
    <t>47.59.Z</t>
  </si>
  <si>
    <t>47.6</t>
  </si>
  <si>
    <t>Sprzedaż detaliczna wyrobów związanych z kulturą i rekreacją prowadzona w wyspecjalizowanych sklepach</t>
  </si>
  <si>
    <t>47.61</t>
  </si>
  <si>
    <t>Sprzedaż detaliczna książek prowadzona w wyspecjalizowanych sklepach</t>
  </si>
  <si>
    <t>47.61.Z</t>
  </si>
  <si>
    <t>47.62</t>
  </si>
  <si>
    <t>Sprzedaż detaliczna gazet i artykułów piśmiennych prowadzona w wyspecjalizowanych sklepach</t>
  </si>
  <si>
    <t>47.62.Z</t>
  </si>
  <si>
    <t>47.63</t>
  </si>
  <si>
    <t>Sprzedaż detaliczna nagrań dźwiękowych i audiowizualnych prowadzona w wyspecjalizowanych sklepach</t>
  </si>
  <si>
    <t>47.63.Z</t>
  </si>
  <si>
    <t>47.64</t>
  </si>
  <si>
    <t>Sprzedaż detaliczna sprzętu sportowego prowadzona w wyspecjalizowanych sklepach</t>
  </si>
  <si>
    <t>47.64.Z</t>
  </si>
  <si>
    <t>47.65</t>
  </si>
  <si>
    <t>Sprzedaż detaliczna gier i zabawek prowadzona w wyspecjalizowanych sklepach</t>
  </si>
  <si>
    <t>47.65.Z</t>
  </si>
  <si>
    <t>47.7</t>
  </si>
  <si>
    <t>Sprzedaż detaliczna pozostałych wyrobów prowadzona w wyspecjalizowanych sklepach</t>
  </si>
  <si>
    <t>47.71</t>
  </si>
  <si>
    <t>Sprzedaż detaliczna odzieży prowadzona w wyspecjalizowanych sklepach</t>
  </si>
  <si>
    <t>47.71.Z</t>
  </si>
  <si>
    <t>47.72</t>
  </si>
  <si>
    <t>Sprzedaż detaliczna obuwia i wyrobów skórzanych prowadzona w wyspecjalizowanych sklepach</t>
  </si>
  <si>
    <t>47.72.Z</t>
  </si>
  <si>
    <t>47.73</t>
  </si>
  <si>
    <t>Sprzedaż detaliczna wyrobów farmaceutycznych prowadzona w wyspecjalizowanych sklepach</t>
  </si>
  <si>
    <t>47.73.Z</t>
  </si>
  <si>
    <t>47.74</t>
  </si>
  <si>
    <t>Sprzedaż detaliczna wyrobów medycznych, włączając ortopedyczne, prowadzona w wyspecjalizowanych sklepach</t>
  </si>
  <si>
    <t>47.74.Z</t>
  </si>
  <si>
    <t>47.75</t>
  </si>
  <si>
    <t>Sprzedaż detaliczna kosmetyków i artykułów toaletowych prowadzona w wyspecjalizowanych sklepach</t>
  </si>
  <si>
    <t>47.75.Z</t>
  </si>
  <si>
    <t>47.76</t>
  </si>
  <si>
    <t>Sprzedaż detaliczna kwiatów, roślin, nasion, nawozów, żywych zwierząt domowych, karmy dla zwierząt domowych prowadzona w wyspecjalizowanych sklepach</t>
  </si>
  <si>
    <t>47.76.Z</t>
  </si>
  <si>
    <t>47.77</t>
  </si>
  <si>
    <t>Sprzedaż detaliczna zegarków, zegarów i biżuterii prowadzona w wyspecjalizowanych sklepach</t>
  </si>
  <si>
    <t>47.77.Z</t>
  </si>
  <si>
    <t>47.78</t>
  </si>
  <si>
    <t>Sprzedaż detaliczna pozostałych nowych wyrobów prowadzona w wyspecjalizowanych sklepach</t>
  </si>
  <si>
    <t>47.78.Z</t>
  </si>
  <si>
    <t>47.79</t>
  </si>
  <si>
    <t>Sprzedaż detaliczna artykułów używanych prowadzona w wyspecjalizowanych sklepach</t>
  </si>
  <si>
    <t>47.79.Z</t>
  </si>
  <si>
    <t>47.8</t>
  </si>
  <si>
    <t>Sprzedaż detaliczna prowadzona na straganach i targowiskach</t>
  </si>
  <si>
    <t>47.81</t>
  </si>
  <si>
    <t>Sprzedaż detaliczna żywności, napojów i wyrobów tytoniowych prowadzona na straganach i targowiskach</t>
  </si>
  <si>
    <t>47.81.Z</t>
  </si>
  <si>
    <t>47.82</t>
  </si>
  <si>
    <t>Sprzedaż detaliczna wyrobów tekstylnych, odzieży i obuwia prowadzona na straganach i targowiskach</t>
  </si>
  <si>
    <t>47.82.Z</t>
  </si>
  <si>
    <t>47.89</t>
  </si>
  <si>
    <t>Sprzedaż detaliczna pozostałych wyrobów prowadzona na straganach i targowiskach</t>
  </si>
  <si>
    <t>47.89.Z</t>
  </si>
  <si>
    <t>47.9</t>
  </si>
  <si>
    <t>Sprzedaż detaliczna prowadzona poza siecią sklepową, straganami i targowiskami</t>
  </si>
  <si>
    <t>47.91</t>
  </si>
  <si>
    <t>Sprzedaż detaliczna prowadzona przez domy sprzedaży wysyłkowej lub Internet</t>
  </si>
  <si>
    <t>47.91.Z</t>
  </si>
  <si>
    <t>47.99</t>
  </si>
  <si>
    <t>Pozostała sprzedaż detaliczna prowadzona poza siecią sklepową, straganami i targowiskami</t>
  </si>
  <si>
    <t>47.99.Z</t>
  </si>
  <si>
    <t>H</t>
  </si>
  <si>
    <t>TRANSPORT I GOSPODARKA MAGAZYNOWA</t>
  </si>
  <si>
    <t>49</t>
  </si>
  <si>
    <t>TRANSPORT LĄDOWY ORAZ TRANSPORT RUROCIĄGOWY</t>
  </si>
  <si>
    <t>49.1</t>
  </si>
  <si>
    <t>Transport kolejowy pasażerski międzymiastowy</t>
  </si>
  <si>
    <t>49.10</t>
  </si>
  <si>
    <t>49.10.Z</t>
  </si>
  <si>
    <t>49.2</t>
  </si>
  <si>
    <t>Transport kolejowy towarów</t>
  </si>
  <si>
    <t>49.20</t>
  </si>
  <si>
    <t>49.20.Z</t>
  </si>
  <si>
    <t>49.3</t>
  </si>
  <si>
    <t>Pozostały transport lądowy pasażerski</t>
  </si>
  <si>
    <t>49.31</t>
  </si>
  <si>
    <t>Transport lądowy pasażerski, miejski i podmiejski</t>
  </si>
  <si>
    <t>49.31.Z</t>
  </si>
  <si>
    <t>49.32</t>
  </si>
  <si>
    <t>Działalność taksówek osobowych</t>
  </si>
  <si>
    <t>49.32.Z</t>
  </si>
  <si>
    <t>49.39</t>
  </si>
  <si>
    <t>Pozostały transport lądowy pasażerski, gdzie indziej niesklasyfikowany</t>
  </si>
  <si>
    <t>49.39.Z</t>
  </si>
  <si>
    <t>49.4</t>
  </si>
  <si>
    <t>Transport drogowy towarów oraz działalność usługowa związana z przeprowadzkami</t>
  </si>
  <si>
    <t>49.41</t>
  </si>
  <si>
    <t>Transport drogowy towarów</t>
  </si>
  <si>
    <t>49.41.Z</t>
  </si>
  <si>
    <t>49.42</t>
  </si>
  <si>
    <t>Działalność usługowa związana z przeprowadzkami</t>
  </si>
  <si>
    <t>49.42.Z</t>
  </si>
  <si>
    <t>49.5</t>
  </si>
  <si>
    <t>Transport rurociągowy</t>
  </si>
  <si>
    <t>49.50</t>
  </si>
  <si>
    <t>49.50.A</t>
  </si>
  <si>
    <t>Transport rurociągami paliw gazowych</t>
  </si>
  <si>
    <t>49.50.B</t>
  </si>
  <si>
    <t>Transport rurociągowy pozostałych towarów</t>
  </si>
  <si>
    <t>50</t>
  </si>
  <si>
    <t>TRANSPORT WODNY</t>
  </si>
  <si>
    <t>50.1</t>
  </si>
  <si>
    <t>Transport morski i przybrzeżny pasażerski</t>
  </si>
  <si>
    <t>50.10</t>
  </si>
  <si>
    <t>50.10.Z</t>
  </si>
  <si>
    <t>50.2</t>
  </si>
  <si>
    <t>Transport morski i przybrzeżny towarów</t>
  </si>
  <si>
    <t>50.20</t>
  </si>
  <si>
    <t>50.20.Z</t>
  </si>
  <si>
    <t>50.3</t>
  </si>
  <si>
    <t>Transport wodny śródlądowy pasażerski </t>
  </si>
  <si>
    <t>50.30</t>
  </si>
  <si>
    <t>50.30.Z</t>
  </si>
  <si>
    <t>50.4</t>
  </si>
  <si>
    <t>Transport wodny śródlądowy towarów</t>
  </si>
  <si>
    <t>50.40</t>
  </si>
  <si>
    <t>50.40.Z</t>
  </si>
  <si>
    <t>51</t>
  </si>
  <si>
    <t>TRANSPORT LOTNICZY</t>
  </si>
  <si>
    <t>51.1</t>
  </si>
  <si>
    <t>Transport lotniczy pasażerski</t>
  </si>
  <si>
    <t>51.10</t>
  </si>
  <si>
    <t>51.10.Z</t>
  </si>
  <si>
    <t>51.2</t>
  </si>
  <si>
    <t>Transport lotniczy towarów i transport kosmiczny</t>
  </si>
  <si>
    <t>51.21</t>
  </si>
  <si>
    <t>Transport lotniczy towarów</t>
  </si>
  <si>
    <t>51.21.Z</t>
  </si>
  <si>
    <t>51.22</t>
  </si>
  <si>
    <t>Transport kosmiczny</t>
  </si>
  <si>
    <t>51.22.Z</t>
  </si>
  <si>
    <t>52</t>
  </si>
  <si>
    <t>MAGAZYNOWANIE I DZIAŁALNOŚĆ USŁUGOWA WSPOMAGAJĄCA TRANSPORT</t>
  </si>
  <si>
    <t>52.1</t>
  </si>
  <si>
    <t>Magazynowanie i przechowywanie towarów</t>
  </si>
  <si>
    <t>52.10</t>
  </si>
  <si>
    <t>52.10.A</t>
  </si>
  <si>
    <t>Magazynowanie i przechowywanie paliw gazowych</t>
  </si>
  <si>
    <t>52.10.B</t>
  </si>
  <si>
    <t>Magazynowanie i przechowywanie pozostałych towarów</t>
  </si>
  <si>
    <t>52.2</t>
  </si>
  <si>
    <t>Działalność usługowa wspomagająca transport</t>
  </si>
  <si>
    <t>52.21</t>
  </si>
  <si>
    <t>Działalność usługowa wspomagająca transport lądowy</t>
  </si>
  <si>
    <t>52.21.Z</t>
  </si>
  <si>
    <t>52.22</t>
  </si>
  <si>
    <t>Działalność usługowa wspomagająca transport wodny</t>
  </si>
  <si>
    <t>52.22.A</t>
  </si>
  <si>
    <t>Działalność usługowa wspomagająca transport morski</t>
  </si>
  <si>
    <t>52.22.B</t>
  </si>
  <si>
    <t>Działalność usługowa wspomagająca transport śródlądowy</t>
  </si>
  <si>
    <t>52.23</t>
  </si>
  <si>
    <t>Działalność usługowa wspomagająca transport lotniczy</t>
  </si>
  <si>
    <t>52.23.Z</t>
  </si>
  <si>
    <t>52.24</t>
  </si>
  <si>
    <t>Przeładunek towarów</t>
  </si>
  <si>
    <t>52.24.A</t>
  </si>
  <si>
    <t>Przeładunek towarów w portach morskich</t>
  </si>
  <si>
    <t>52.24.B</t>
  </si>
  <si>
    <t>Przeładunek towarów w portach śródlądowych</t>
  </si>
  <si>
    <t>52.24.C</t>
  </si>
  <si>
    <t>Przeładunek towarów w pozostałych punktach przeładunkowych</t>
  </si>
  <si>
    <t>52.29</t>
  </si>
  <si>
    <t>Pozostała działalność usługowa wspomagająca transport</t>
  </si>
  <si>
    <t>52.29.A</t>
  </si>
  <si>
    <t>Działalność morskich agencji transportowych</t>
  </si>
  <si>
    <t>52.29.B</t>
  </si>
  <si>
    <t>Działalność śródlądowych agencji transportowych</t>
  </si>
  <si>
    <t>52.29.C</t>
  </si>
  <si>
    <t>Działalność pozostałych agencji transportowych</t>
  </si>
  <si>
    <t>53</t>
  </si>
  <si>
    <t>DZIAŁALNOŚĆ POCZTOWA I KURIERSKA</t>
  </si>
  <si>
    <t>53.1</t>
  </si>
  <si>
    <t>Działalność pocztowa objęta obowiązkiem świadczenia usług powszechnych (operatora publicznego)</t>
  </si>
  <si>
    <t>53.10</t>
  </si>
  <si>
    <t>53.10.Z</t>
  </si>
  <si>
    <t>53.2</t>
  </si>
  <si>
    <t>Pozostała działalność pocztowa i kurierska</t>
  </si>
  <si>
    <t>53.20</t>
  </si>
  <si>
    <t>53.20.Z</t>
  </si>
  <si>
    <t>I</t>
  </si>
  <si>
    <t>DZIAŁALNOŚĆ ZWIĄZANA Z ZAKWATEROWANIEM I USŁUGAMI GASTRONOMICZNYMI</t>
  </si>
  <si>
    <t>55</t>
  </si>
  <si>
    <t>ZAKWATEROWANIE</t>
  </si>
  <si>
    <t>55.1</t>
  </si>
  <si>
    <t>Hotele i podobne obiekty zakwaterowania</t>
  </si>
  <si>
    <t>55.10</t>
  </si>
  <si>
    <t>55.2</t>
  </si>
  <si>
    <t>Obiekty noclegowe turystyczne i miejsca krótkotrwałego zakwaterowania</t>
  </si>
  <si>
    <t>55.20</t>
  </si>
  <si>
    <t>55.20.Z</t>
  </si>
  <si>
    <t>55.3</t>
  </si>
  <si>
    <t>Pola kempingowe (włączając pola dla pojazdów kempingowych) i pola namiotowe</t>
  </si>
  <si>
    <t>55.30</t>
  </si>
  <si>
    <t>55.30.Z</t>
  </si>
  <si>
    <t>55.9</t>
  </si>
  <si>
    <t>Pozostałe zakwaterowanie</t>
  </si>
  <si>
    <t>55.90</t>
  </si>
  <si>
    <t>55.90.Z</t>
  </si>
  <si>
    <t>56</t>
  </si>
  <si>
    <t>DZIAŁALNOŚĆ USŁUGOWA ZWIĄZANA Z WYŻYWIENIEM</t>
  </si>
  <si>
    <t>56.1</t>
  </si>
  <si>
    <t>Restauracje i pozostałe placówki gastronomiczne</t>
  </si>
  <si>
    <t>56.10</t>
  </si>
  <si>
    <t>56.10.A</t>
  </si>
  <si>
    <t>Restauracje i inne stałe placówki gastronomiczne</t>
  </si>
  <si>
    <t>56.10.B</t>
  </si>
  <si>
    <t>Ruchome placówki gastronomiczne</t>
  </si>
  <si>
    <t>56.2</t>
  </si>
  <si>
    <t>Przygotowywanie żywności dla odbiorców zewnętrznych (katering) i pozostała gastronomiczna działalność usługowa</t>
  </si>
  <si>
    <t>56.21</t>
  </si>
  <si>
    <t>Przygotowywanie i dostarczanie żywności dla odbiorców zewnętrznych (katering)</t>
  </si>
  <si>
    <t>56.21.Z</t>
  </si>
  <si>
    <t>56.29</t>
  </si>
  <si>
    <t>Pozostała usługowa działalność gastronomiczna</t>
  </si>
  <si>
    <t>56.29.Z</t>
  </si>
  <si>
    <t>56.3</t>
  </si>
  <si>
    <t>Przygotowywanie i podawanie napojów</t>
  </si>
  <si>
    <t>56.30</t>
  </si>
  <si>
    <t>56.30.Z</t>
  </si>
  <si>
    <t>J</t>
  </si>
  <si>
    <t>INFORMACJA I KOMUNIKACJA</t>
  </si>
  <si>
    <t>58</t>
  </si>
  <si>
    <t>DZIAŁALNOŚĆ WYDAWNICZA</t>
  </si>
  <si>
    <t>58.1</t>
  </si>
  <si>
    <t>Wydawanie książek i periodyków oraz pozostała działalność wydawnicza, z wyłączeniem w zakresie oprogramowania</t>
  </si>
  <si>
    <t>58.11</t>
  </si>
  <si>
    <t>Wydawanie książek</t>
  </si>
  <si>
    <t>58.11.Z</t>
  </si>
  <si>
    <t>58.12</t>
  </si>
  <si>
    <t>Wydawanie wykazów oraz list (np. adresowych, telefonicznych)</t>
  </si>
  <si>
    <t>58.12.Z</t>
  </si>
  <si>
    <t>58.13</t>
  </si>
  <si>
    <t>Wydawanie gazet</t>
  </si>
  <si>
    <t>58.13.Z</t>
  </si>
  <si>
    <t>58.14</t>
  </si>
  <si>
    <t>Wydawanie czasopism i pozostałych periodyków</t>
  </si>
  <si>
    <t>58.14.Z</t>
  </si>
  <si>
    <t>58.19</t>
  </si>
  <si>
    <t>Pozostała działalność wydawnicza</t>
  </si>
  <si>
    <t>58.19.Z</t>
  </si>
  <si>
    <t>58.2</t>
  </si>
  <si>
    <t>Działalność wydawnicza w zakresie oprogramowania</t>
  </si>
  <si>
    <t>58.21</t>
  </si>
  <si>
    <t>Działalność wydawnicza w zakresie gier komputerowych</t>
  </si>
  <si>
    <t>58.21.Z</t>
  </si>
  <si>
    <t>58.29</t>
  </si>
  <si>
    <t>Działalność wydawnicza w zakresie pozostałego oprogramowania</t>
  </si>
  <si>
    <t>58.29.Z</t>
  </si>
  <si>
    <t>59</t>
  </si>
  <si>
    <t>DZIAŁALNOŚĆ ZWIĄZANA Z PRODUKCJĄ FILMÓW, NAGRAŃ WIDEO, PROGRAMÓW TELEWIZYJNYCH, NAGRAŃ DŹWIĘKOWYCH I MUZYCZNYCH</t>
  </si>
  <si>
    <t>59.1</t>
  </si>
  <si>
    <t>Działalność związana z filmami, nagraniami wideo i programami telewizyjnymi</t>
  </si>
  <si>
    <t>59.11</t>
  </si>
  <si>
    <t>Działalność związana z produkcją filmów, nagrań wideo i programów telewizyjnych</t>
  </si>
  <si>
    <t>59.11.Z</t>
  </si>
  <si>
    <t>59.12</t>
  </si>
  <si>
    <t>Działalność postprodukcyjna związana z filmami, nagraniami wideo i programami telewizyjnymi</t>
  </si>
  <si>
    <t>59.12.Z</t>
  </si>
  <si>
    <t>59.13</t>
  </si>
  <si>
    <t>Działalność związana z dystrybucją filmów, nagrań wideo i programów telewizyjnych</t>
  </si>
  <si>
    <t>59.13.Z</t>
  </si>
  <si>
    <t>59.14</t>
  </si>
  <si>
    <t>Działalność związana z projekcją filmów</t>
  </si>
  <si>
    <t>59.14.Z</t>
  </si>
  <si>
    <t>59.2</t>
  </si>
  <si>
    <t>Działalność w zakresie nagrań dźwiękowych i muzycznych</t>
  </si>
  <si>
    <t>59.20</t>
  </si>
  <si>
    <t>59.20.Z</t>
  </si>
  <si>
    <t>60</t>
  </si>
  <si>
    <t>NADAWANIE PROGRAMÓW OGÓLNODOSTĘPNYCH I ABONAMENTOWYCH</t>
  </si>
  <si>
    <t>60.1</t>
  </si>
  <si>
    <t>Nadawanie programów radiofonicznych</t>
  </si>
  <si>
    <t>60.10</t>
  </si>
  <si>
    <t>60.10.Z</t>
  </si>
  <si>
    <t>60.2</t>
  </si>
  <si>
    <t>Nadawanie programów telewizyjnych ogólnodostępnych i abonamentowych</t>
  </si>
  <si>
    <t>60.20</t>
  </si>
  <si>
    <t>60.20.Z</t>
  </si>
  <si>
    <t>61</t>
  </si>
  <si>
    <t>TELEKOMUNIKACJA</t>
  </si>
  <si>
    <t>61.1</t>
  </si>
  <si>
    <t>Działalność w zakresie telekomunikacji przewodowej</t>
  </si>
  <si>
    <t>61.10</t>
  </si>
  <si>
    <t>61.10.Z</t>
  </si>
  <si>
    <t>61.2</t>
  </si>
  <si>
    <t>Działalność w zakresie telekomunikacji bezprzewodowej, z wyłączeniem telekomunikacji satelitarnej</t>
  </si>
  <si>
    <t>61.20</t>
  </si>
  <si>
    <t>61.20.Z</t>
  </si>
  <si>
    <t>61.3</t>
  </si>
  <si>
    <t>Działalność w zakresie telekomunikacji satelitarnej</t>
  </si>
  <si>
    <t>61.30</t>
  </si>
  <si>
    <t>61.30.Z</t>
  </si>
  <si>
    <t>61.9</t>
  </si>
  <si>
    <t>Działalność w zakresie pozostałej telekomunikacji</t>
  </si>
  <si>
    <t>61.90</t>
  </si>
  <si>
    <t>61.90.Z</t>
  </si>
  <si>
    <t>62</t>
  </si>
  <si>
    <t>DZIAŁALNOŚĆ ZWIĄZANA Z OPROGRAMOWANIEM I DORADZTWEM W ZAKRESIE INFORMATYKI ORAZ DZIAŁALNOŚĆ POWIĄZANA</t>
  </si>
  <si>
    <t>62.0</t>
  </si>
  <si>
    <t>62.01</t>
  </si>
  <si>
    <t>Działalność związana z oprogramowaniem</t>
  </si>
  <si>
    <t>62.01.Z</t>
  </si>
  <si>
    <t>62.02</t>
  </si>
  <si>
    <t>Działalność związana z doradztwem w zakresie informatyki</t>
  </si>
  <si>
    <t>62.02.Z</t>
  </si>
  <si>
    <t>62.03</t>
  </si>
  <si>
    <t>Działalność związana z zarządzaniem urządzeniami informatycznymi</t>
  </si>
  <si>
    <t>62.03.Z</t>
  </si>
  <si>
    <t>62.09</t>
  </si>
  <si>
    <t>Pozostała działalność usługowa w zakresie technologii informatycznych i komputerowych</t>
  </si>
  <si>
    <t>62.09.Z</t>
  </si>
  <si>
    <t>63</t>
  </si>
  <si>
    <t>DZIAŁALNOŚĆ USŁUGOWA W ZAKRESIE INFORMACJI</t>
  </si>
  <si>
    <t>63.1</t>
  </si>
  <si>
    <t>Przetwarzanie danych; zarządzanie stronami internetowymi (hosting) i podobna działalność; działalność portali internetowych</t>
  </si>
  <si>
    <t>63.11</t>
  </si>
  <si>
    <t>Przetwarzanie danych; zarządzanie stronami internetowymi (hosting) i podobna działalność</t>
  </si>
  <si>
    <t>63.11.Z</t>
  </si>
  <si>
    <t>63.12</t>
  </si>
  <si>
    <t>Działalność portali internetowych</t>
  </si>
  <si>
    <t>63.12.Z</t>
  </si>
  <si>
    <t>63.9</t>
  </si>
  <si>
    <t>Pozostała działalność usługowa w zakresie informacji</t>
  </si>
  <si>
    <t>63.91</t>
  </si>
  <si>
    <t>Działalność agencji informacyjnych</t>
  </si>
  <si>
    <t>63.91.Z</t>
  </si>
  <si>
    <t>63.99</t>
  </si>
  <si>
    <t>Pozostała działalność usługowa w zakresie informacji, gdzie indziej niesklasyfikowana</t>
  </si>
  <si>
    <t>63.99.Z</t>
  </si>
  <si>
    <t>K</t>
  </si>
  <si>
    <t>DZIAŁALNOŚĆ FINANSOWA I UBEZPIECZENIOWA</t>
  </si>
  <si>
    <t>64</t>
  </si>
  <si>
    <t>FINANSOWA DZIAŁALNOŚĆ USŁUGOWA, Z WYŁĄCZENIEM UBEZPIECZEŃ I FUNDUSZÓW EMERYTALNYCH</t>
  </si>
  <si>
    <t>64.1</t>
  </si>
  <si>
    <t>Pośrednictwo pieniężne</t>
  </si>
  <si>
    <t>64.11</t>
  </si>
  <si>
    <t>Działalność banku centralnego</t>
  </si>
  <si>
    <t>64.11.Z</t>
  </si>
  <si>
    <t>64.19</t>
  </si>
  <si>
    <t>Pozostałe pośrednictwo pieniężne</t>
  </si>
  <si>
    <t>64.19.Z</t>
  </si>
  <si>
    <t>64.2</t>
  </si>
  <si>
    <t>Działalność holdingów finansowych</t>
  </si>
  <si>
    <t>64.20</t>
  </si>
  <si>
    <t>64.20.Z</t>
  </si>
  <si>
    <t>64.3</t>
  </si>
  <si>
    <t>Działalność trustów, funduszów i podobnych instytucji finansowych</t>
  </si>
  <si>
    <t>64.30</t>
  </si>
  <si>
    <t>64.30.Z</t>
  </si>
  <si>
    <t>64.9</t>
  </si>
  <si>
    <t>Pozostała finansowa działalność usługowa, z wyłączeniem ubezpieczeń i funduszów emerytalnych</t>
  </si>
  <si>
    <t>64.91</t>
  </si>
  <si>
    <t>Leasing finansowy</t>
  </si>
  <si>
    <t>64.91.Z</t>
  </si>
  <si>
    <t>64.92</t>
  </si>
  <si>
    <t>Pozostałe formy udzielania kredytów</t>
  </si>
  <si>
    <t>64.92.Z</t>
  </si>
  <si>
    <t>64.99</t>
  </si>
  <si>
    <t>Pozostała finansowa działalność usługowa, gdzie indziej niesklasyfikowana, z wyłączeniem ubezpieczeń i funduszów emerytalnych</t>
  </si>
  <si>
    <t>64.99.Z</t>
  </si>
  <si>
    <t>65</t>
  </si>
  <si>
    <t>UBEZPIECZENIA, REASEKURACJA ORAZ FUNDUSZE EMERYTALNE, Z WYŁĄCZENIEM OBOWIĄZKOWEGO UBEZPIECZENIA SPOŁECZNEGO</t>
  </si>
  <si>
    <t>65.1</t>
  </si>
  <si>
    <t>Ubezpieczenia</t>
  </si>
  <si>
    <t>65.11</t>
  </si>
  <si>
    <t>Ubezpieczenia na życie</t>
  </si>
  <si>
    <t>65.11.Z</t>
  </si>
  <si>
    <t>65.12</t>
  </si>
  <si>
    <t>Pozostałe ubezpieczenia osobowe oraz ubezpieczenia majątkowe</t>
  </si>
  <si>
    <t>65.12.Z</t>
  </si>
  <si>
    <t>65.2</t>
  </si>
  <si>
    <t>Reasekuracja</t>
  </si>
  <si>
    <t>65.20</t>
  </si>
  <si>
    <t>65.20.Z</t>
  </si>
  <si>
    <t>65.3</t>
  </si>
  <si>
    <t>Fundusze emerytalne</t>
  </si>
  <si>
    <t>65.30</t>
  </si>
  <si>
    <t>65.30.Z</t>
  </si>
  <si>
    <t>66</t>
  </si>
  <si>
    <t>DZIAŁALNOŚĆ WSPOMAGAJĄCA USŁUGI FINANSOWE ORAZ UBEZPIECZENIA I FUNDUSZE EMERYTALNE</t>
  </si>
  <si>
    <t>66.1</t>
  </si>
  <si>
    <t>Działalność wspomagająca usługi finansowe, z wyłączeniem ubezpieczeń i funduszów emerytalnych</t>
  </si>
  <si>
    <t>66.11</t>
  </si>
  <si>
    <t>Zarządzanie rynkami finansowymi</t>
  </si>
  <si>
    <t>66.11.Z</t>
  </si>
  <si>
    <t>66.12</t>
  </si>
  <si>
    <t>Działalność maklerska związana z rynkiem papierów wartościowych i towarów giełdowych</t>
  </si>
  <si>
    <t>66.12.Z</t>
  </si>
  <si>
    <t>66.19</t>
  </si>
  <si>
    <t>Pozostała działalność wspomagająca usługi finansowe, z wyłączeniem ubezpieczeń i funduszów emerytalnych</t>
  </si>
  <si>
    <t>66.19.Z</t>
  </si>
  <si>
    <t>66.2</t>
  </si>
  <si>
    <t>Działalność wspomagająca ubezpieczenia i fundusze emerytalne</t>
  </si>
  <si>
    <t>66.21</t>
  </si>
  <si>
    <t>Działalność związana z oceną ryzyka i szacowaniem poniesionych strat</t>
  </si>
  <si>
    <t>66.21.Z</t>
  </si>
  <si>
    <t>66.22</t>
  </si>
  <si>
    <t>Działalność agentów i brokerów ubezpieczeniowych</t>
  </si>
  <si>
    <t>66.22.Z</t>
  </si>
  <si>
    <t>66.29</t>
  </si>
  <si>
    <t>Pozostała działalność wspomagająca ubezpieczenia i fundusze emerytalne</t>
  </si>
  <si>
    <t>66.29.Z</t>
  </si>
  <si>
    <t>66.3</t>
  </si>
  <si>
    <t>Działalność związana z zarządzaniem funduszami</t>
  </si>
  <si>
    <t>66.30</t>
  </si>
  <si>
    <t>66.30.Z</t>
  </si>
  <si>
    <t>L</t>
  </si>
  <si>
    <t>DZIAŁALNOŚĆ ZWIĄZANA Z OBSŁUGĄ RYNKU NIERUCHOMOŚCI</t>
  </si>
  <si>
    <t>68</t>
  </si>
  <si>
    <t>68.1</t>
  </si>
  <si>
    <t>Kupno i sprzedaż nieruchomości na własny rachunek</t>
  </si>
  <si>
    <t>68.10</t>
  </si>
  <si>
    <t>68.10.Z</t>
  </si>
  <si>
    <t>68.2</t>
  </si>
  <si>
    <t>Wynajem i zarządzanie nieruchomościami własnymi lub dzierżawionymi</t>
  </si>
  <si>
    <t>68.20</t>
  </si>
  <si>
    <t>68.20.Z</t>
  </si>
  <si>
    <t>68.3</t>
  </si>
  <si>
    <t>Działalność związana z obsługą rynku nieruchomości wykonywana na zlecenie</t>
  </si>
  <si>
    <t>68.31</t>
  </si>
  <si>
    <t>Pośrednictwo w obrocie nieruchomościami</t>
  </si>
  <si>
    <t>68.31.Z</t>
  </si>
  <si>
    <t>68.32</t>
  </si>
  <si>
    <t>Zarządzanie nieruchomościami wykonywane na zlecenie</t>
  </si>
  <si>
    <t>68.32.Z</t>
  </si>
  <si>
    <t>M</t>
  </si>
  <si>
    <t>DZIAŁALNOŚĆ PROFESJONALNA, NAUKOWA I TECHNICZNA</t>
  </si>
  <si>
    <t>69</t>
  </si>
  <si>
    <t>DZIAŁALNOŚĆ PRAWNICZA, RACHUNKOWO-KSIĘGOWA I DORADZTWO PODATKOWE</t>
  </si>
  <si>
    <t>69.1</t>
  </si>
  <si>
    <t>Działalność prawnicza</t>
  </si>
  <si>
    <t>69.10</t>
  </si>
  <si>
    <t>69.10.Z</t>
  </si>
  <si>
    <t>69.2</t>
  </si>
  <si>
    <t>Działalność rachunkowo-księgowa; doradztwo podatkowe</t>
  </si>
  <si>
    <t>69.20</t>
  </si>
  <si>
    <t>69.20.Z</t>
  </si>
  <si>
    <t>70</t>
  </si>
  <si>
    <t>DZIAŁALNOŚĆ FIRM CENTRALNYCH (HEAD OFFICES); DORADZTWO ZWIĄZANE Z ZARZĄDZANIEM</t>
  </si>
  <si>
    <t>70.1</t>
  </si>
  <si>
    <t>Działalność firm centralnych (head offices) i holdingów, z wyłączeniem holdingów finansowych</t>
  </si>
  <si>
    <t>70.10</t>
  </si>
  <si>
    <t>70.10.Z</t>
  </si>
  <si>
    <t>70.2</t>
  </si>
  <si>
    <t>Doradztwo związane z zarządzaniem</t>
  </si>
  <si>
    <t>70.21</t>
  </si>
  <si>
    <t>Stosunki międzyludzkie (public relations) i komunikacja</t>
  </si>
  <si>
    <t>70.21.Z</t>
  </si>
  <si>
    <t>70.22</t>
  </si>
  <si>
    <t>Pozostałe doradztwo w zakresie prowadzenia działalności gospodarczej i zarządzania</t>
  </si>
  <si>
    <t>70.22.Z</t>
  </si>
  <si>
    <t>71</t>
  </si>
  <si>
    <t>DZIAŁALNOŚĆ W ZAKRESIE ARCHITEKTURY I INŻYNIERII; BADANIA I ANALIZY TECHNICZNE</t>
  </si>
  <si>
    <t>71.1</t>
  </si>
  <si>
    <t>Działalność w zakresie architektury i inżynierii oraz związane z nią doradztwo techniczne</t>
  </si>
  <si>
    <t>71.11</t>
  </si>
  <si>
    <t>Działalność w zakresie architektury</t>
  </si>
  <si>
    <t>71.11.Z</t>
  </si>
  <si>
    <t>71.12</t>
  </si>
  <si>
    <t>Działalność w zakresie inżynierii i związane z nią doradztwo techniczne</t>
  </si>
  <si>
    <t>71.12.Z</t>
  </si>
  <si>
    <t>71.2</t>
  </si>
  <si>
    <t>Badania i analizy techniczne</t>
  </si>
  <si>
    <t>71.20</t>
  </si>
  <si>
    <t>71.20.A</t>
  </si>
  <si>
    <t>Badania i analizy związane z jakością żywności</t>
  </si>
  <si>
    <t>71.20.B</t>
  </si>
  <si>
    <t>Pozostałe badania i analizy techniczne</t>
  </si>
  <si>
    <t>72</t>
  </si>
  <si>
    <t>BADANIA NAUKOWE I PRACE ROZWOJOWE</t>
  </si>
  <si>
    <t>72.1</t>
  </si>
  <si>
    <t>Badania naukowe i prace rozwojowe w dziedzinie nauk przyrodniczych i technicznych</t>
  </si>
  <si>
    <t>72.11</t>
  </si>
  <si>
    <t>Badania naukowe i prace rozwojowe w dziedzinie biotechnologii</t>
  </si>
  <si>
    <t>72.11.Z</t>
  </si>
  <si>
    <t>72.19</t>
  </si>
  <si>
    <t>Badania naukowe i prace rozwojowe w dziedzinie pozostałych nauk przyrodniczych i technicznych</t>
  </si>
  <si>
    <t>72.19.Z</t>
  </si>
  <si>
    <t>72.2</t>
  </si>
  <si>
    <t>Badania naukowe i prace rozwojowe w dziedzinie nauk społecznych i humanistycznych</t>
  </si>
  <si>
    <t>72.20</t>
  </si>
  <si>
    <t>72.20.Z</t>
  </si>
  <si>
    <t>73</t>
  </si>
  <si>
    <t>REKLAMA, BADANIE RYNKU I OPINII PUBLICZNEJ</t>
  </si>
  <si>
    <t>73.1</t>
  </si>
  <si>
    <t>Reklama</t>
  </si>
  <si>
    <t>73.11</t>
  </si>
  <si>
    <t>Działalność agencji reklamowych</t>
  </si>
  <si>
    <t>73.11.Z</t>
  </si>
  <si>
    <t>73.12</t>
  </si>
  <si>
    <t>Działalność związana z reprezentowaniem mediów</t>
  </si>
  <si>
    <t>73.12.A</t>
  </si>
  <si>
    <t>Pośrednictwo w sprzedaży czasu i miejsca na cele reklamowe w radio i telewizji</t>
  </si>
  <si>
    <t>73.12.B</t>
  </si>
  <si>
    <t>Pośrednictwo w sprzedaży miejsca na cele reklamowe w mediach drukowanych</t>
  </si>
  <si>
    <t>73.12.C</t>
  </si>
  <si>
    <t>Pośrednictwo w sprzedaży miejsca na cele reklamowe w mediach elektronicznych (Internet)</t>
  </si>
  <si>
    <t>73.12.D</t>
  </si>
  <si>
    <t>Pośrednictwo w sprzedaży miejsca na cele reklamowe w pozostałych mediach</t>
  </si>
  <si>
    <t>73.2</t>
  </si>
  <si>
    <t>Badanie rynku i opinii publicznej</t>
  </si>
  <si>
    <t>73.20</t>
  </si>
  <si>
    <t>73.20.Z</t>
  </si>
  <si>
    <t>74</t>
  </si>
  <si>
    <t>POZOSTAŁA DZIAŁALNOŚĆ PROFESJONALNA, NAUKOWA I TECHNICZNA</t>
  </si>
  <si>
    <t>74.1</t>
  </si>
  <si>
    <t>Działalność w zakresie specjalistycznego projektowania</t>
  </si>
  <si>
    <t>74.10</t>
  </si>
  <si>
    <t>74.10.Z</t>
  </si>
  <si>
    <t>74.2</t>
  </si>
  <si>
    <t>Działalność fotograficzna</t>
  </si>
  <si>
    <t>74.20</t>
  </si>
  <si>
    <t>74.20.Z</t>
  </si>
  <si>
    <t>74.3</t>
  </si>
  <si>
    <t>Działalność związana z tłumaczeniami</t>
  </si>
  <si>
    <t>74.30</t>
  </si>
  <si>
    <t>74.30.Z</t>
  </si>
  <si>
    <t>74.9</t>
  </si>
  <si>
    <t>Pozostała działalność profesjonalna, naukowa i techniczna, gdzie indziej niesklasyfikowana</t>
  </si>
  <si>
    <t>74.90</t>
  </si>
  <si>
    <t>74.90.Z</t>
  </si>
  <si>
    <t>75</t>
  </si>
  <si>
    <t>DZIAŁALNOŚĆ WETERYNARYJNA</t>
  </si>
  <si>
    <t>75.0</t>
  </si>
  <si>
    <t>75.00</t>
  </si>
  <si>
    <t>75.00.Z</t>
  </si>
  <si>
    <t>N</t>
  </si>
  <si>
    <t>DZIAŁALNOŚĆ W ZAKRESIE USŁUG ADMINISTROWANIA I DZIAŁALNOŚĆ WSPIERAJĄCA</t>
  </si>
  <si>
    <t>77</t>
  </si>
  <si>
    <t>WYNAJEM I DZIERŻAWA</t>
  </si>
  <si>
    <t>77.1</t>
  </si>
  <si>
    <t>Wynajem i dzierżawa pojazdów samochodowych, z wyłączeniem motocykli</t>
  </si>
  <si>
    <t>77.11</t>
  </si>
  <si>
    <t>Wynajem i dzierżawa samochodów osobowych i furgonetek</t>
  </si>
  <si>
    <t>77.11.Z</t>
  </si>
  <si>
    <t>77.12</t>
  </si>
  <si>
    <t>Wynajem i dzierżawa pozostałych pojazdów samochodowych, z wyłączeniem motocykli</t>
  </si>
  <si>
    <t>77.12.Z</t>
  </si>
  <si>
    <t>77.2</t>
  </si>
  <si>
    <t>Wypożyczanie i dzierżawa artykułów użytku osobistego i domowego</t>
  </si>
  <si>
    <t>77.21</t>
  </si>
  <si>
    <t>Wypożyczanie i dzierżawa sprzętu rekreacyjnego i sportowego</t>
  </si>
  <si>
    <t>77.21.Z</t>
  </si>
  <si>
    <t>77.22</t>
  </si>
  <si>
    <t>Wypożyczanie kaset wideo, płyt CD, DVD itp.</t>
  </si>
  <si>
    <t>77.22.Z</t>
  </si>
  <si>
    <t>77.29</t>
  </si>
  <si>
    <t>Wypożyczanie i dzierżawa pozostałych artykułów użytku osobistego i domowego</t>
  </si>
  <si>
    <t>77.29.Z</t>
  </si>
  <si>
    <t>77.3</t>
  </si>
  <si>
    <t>Wynajem i dzierżawa pozostałych maszyn, urządzeń oraz dóbr materialnych</t>
  </si>
  <si>
    <t>77.31</t>
  </si>
  <si>
    <t>Wynajem i dzierżawa maszyn i urządzeń rolniczych</t>
  </si>
  <si>
    <t>77.31.Z</t>
  </si>
  <si>
    <t>77.32</t>
  </si>
  <si>
    <t>Wynajem i dzierżawa maszyn i urządzeń budowlanych</t>
  </si>
  <si>
    <t>77.32.Z</t>
  </si>
  <si>
    <t>77.33</t>
  </si>
  <si>
    <t>Wynajem i dzierżawa maszyn i urządzeń biurowych, włączając komputery</t>
  </si>
  <si>
    <t>77.33.Z</t>
  </si>
  <si>
    <t>77.34</t>
  </si>
  <si>
    <t>Wynajem i dzierżawa środków transportu wodnego</t>
  </si>
  <si>
    <t>77.34.Z</t>
  </si>
  <si>
    <t>77.35</t>
  </si>
  <si>
    <t>Wynajem i dzierżawa środków transportu lotniczego</t>
  </si>
  <si>
    <t>77.35.Z</t>
  </si>
  <si>
    <t>77.39</t>
  </si>
  <si>
    <t>Wynajem i dzierżawa pozostałych maszyn, urządzeń oraz dóbr materialnych, gdzie indziej niesklasyfikowane</t>
  </si>
  <si>
    <t>77.39.Z</t>
  </si>
  <si>
    <t>77.4</t>
  </si>
  <si>
    <t>Dzierżawa własności intelektualnej i podobnych produktów, z wyłączeniem prac chronionych prawem autorskim</t>
  </si>
  <si>
    <t>77.40</t>
  </si>
  <si>
    <t>77.40.Z</t>
  </si>
  <si>
    <t>78</t>
  </si>
  <si>
    <t>DZIAŁALNOŚĆ ZWIĄZANA Z ZATRUDNIENIEM</t>
  </si>
  <si>
    <t>78.1</t>
  </si>
  <si>
    <t>Działalność związana z wyszukiwaniem miejsc pracy i pozyskiwaniem pracowników</t>
  </si>
  <si>
    <t>78.10</t>
  </si>
  <si>
    <t>78.10.Z</t>
  </si>
  <si>
    <t>78.2</t>
  </si>
  <si>
    <t>Działalność agencji pracy tymczasowej</t>
  </si>
  <si>
    <t>78.20</t>
  </si>
  <si>
    <t>78.20.Z</t>
  </si>
  <si>
    <t>78.3</t>
  </si>
  <si>
    <t>Pozostała działalność związana z udostępnianiem pracowników</t>
  </si>
  <si>
    <t>78.30</t>
  </si>
  <si>
    <t>78.30.Z</t>
  </si>
  <si>
    <t>79</t>
  </si>
  <si>
    <t>DZIAŁALNOŚĆ ORGANIZATORÓW TURYSTYKI, POŚREDNIKÓW I AGENTÓW TURYSTYCZNYCH ORAZ POZOSTAŁA DZIAŁALNOŚĆ USŁUGOWA W ZAKRESIE REZERWACJI I DZIAŁALNOŚCI Z NIĄ ZWIĄZANE</t>
  </si>
  <si>
    <t>79.1</t>
  </si>
  <si>
    <t>Działalność agentów i pośredników turystycznych oraz organizatorów turystyki</t>
  </si>
  <si>
    <t>79.11</t>
  </si>
  <si>
    <t>Działalność agentów i pośredników turystycznych</t>
  </si>
  <si>
    <t>79.11.A</t>
  </si>
  <si>
    <t>Działalność agentów turystycznych</t>
  </si>
  <si>
    <t>79.11.B</t>
  </si>
  <si>
    <t>Działalność pośredników turystycznych</t>
  </si>
  <si>
    <t>79.12</t>
  </si>
  <si>
    <t>Działalność organizatorów turystyki</t>
  </si>
  <si>
    <t>79.12.Z</t>
  </si>
  <si>
    <t>79.9</t>
  </si>
  <si>
    <t>Pozostała działalność usługowa w zakresie rezerwacji i działalności z nią związane</t>
  </si>
  <si>
    <t>79.90</t>
  </si>
  <si>
    <t>79.90.A</t>
  </si>
  <si>
    <t>Działalność pilotów wycieczek i przewodników turystycznych</t>
  </si>
  <si>
    <t>79.90.B</t>
  </si>
  <si>
    <t>Działalność w zakresie informacji turystycznej</t>
  </si>
  <si>
    <t>79.90.C</t>
  </si>
  <si>
    <t>Pozostała działalność usługowa w zakresie rezerwacji, gdzie indziej niesklasyfikowana</t>
  </si>
  <si>
    <t>80</t>
  </si>
  <si>
    <t>DZIAŁALNOŚĆ DETEKTYWISTYCZNA I OCHRONIARSKA</t>
  </si>
  <si>
    <t>80.1</t>
  </si>
  <si>
    <t>Działalność ochroniarska, z wyłączeniem obsługi systemów bezpieczeństwa</t>
  </si>
  <si>
    <t>80.10</t>
  </si>
  <si>
    <t>80.10.Z</t>
  </si>
  <si>
    <t>80.2</t>
  </si>
  <si>
    <t>Działalność ochroniarska w zakresie obsługi systemów bezpieczeństwa</t>
  </si>
  <si>
    <t>80.20</t>
  </si>
  <si>
    <t>80.20.Z</t>
  </si>
  <si>
    <t>80.3</t>
  </si>
  <si>
    <t>Działalność detektywistyczna</t>
  </si>
  <si>
    <t>80.30</t>
  </si>
  <si>
    <t>80.30.Z</t>
  </si>
  <si>
    <t>81</t>
  </si>
  <si>
    <t>DZIAŁALNOŚĆ USŁUGOWA ZWIĄZANA Z UTRZYMANIEM PORZĄDKU W BUDYNKACH I ZAGOSPODAROWANIEM TERENÓW ZIELENI</t>
  </si>
  <si>
    <t>81.1</t>
  </si>
  <si>
    <t>Działalność pomocnicza związana z utrzymaniem porządku w budynkach</t>
  </si>
  <si>
    <t>81.10</t>
  </si>
  <si>
    <t>81.10.Z</t>
  </si>
  <si>
    <t>81.2</t>
  </si>
  <si>
    <t>Sprzątanie obiektów</t>
  </si>
  <si>
    <t>81.21</t>
  </si>
  <si>
    <t>Niespecjalistyczne sprzątanie budynków i obiektów przemysłowych</t>
  </si>
  <si>
    <t>81.21.Z</t>
  </si>
  <si>
    <t>81.22</t>
  </si>
  <si>
    <t>Specjalistyczne sprzątanie budynków i obiektów przemysłowych</t>
  </si>
  <si>
    <t>81.22.Z</t>
  </si>
  <si>
    <t>81.29</t>
  </si>
  <si>
    <t>Pozostałe sprzątanie</t>
  </si>
  <si>
    <t>81.29.Z</t>
  </si>
  <si>
    <t>81.3</t>
  </si>
  <si>
    <t>Działalność usługowa związana z zagospodarowaniem terenów zieleni</t>
  </si>
  <si>
    <t>81.30</t>
  </si>
  <si>
    <t>81.30.Z</t>
  </si>
  <si>
    <t>82</t>
  </si>
  <si>
    <t>DZIAŁALNOŚĆ ZWIĄZANA Z ADMINISTRACYJNĄ OBSŁUGĄ BIURA I POZOSTAŁA DZIAŁALNOŚĆ WSPOMAGAJĄCA PROWADZENIE DZIAŁALNOŚCI GOSPODARCZEJ</t>
  </si>
  <si>
    <t>82.1</t>
  </si>
  <si>
    <t>Działalność związana z administracyjną obsługą biura, włączając działalność wspomagającą</t>
  </si>
  <si>
    <t>82.11</t>
  </si>
  <si>
    <t>Działalność usługowa związana z administracyjną obsługą biura</t>
  </si>
  <si>
    <t>82.11.Z</t>
  </si>
  <si>
    <t>82.19</t>
  </si>
  <si>
    <t>Wykonywanie fotokopii, przygotowywanie dokumentów i pozostała specjalistyczna działalność wspomagająca prowadzenie biura</t>
  </si>
  <si>
    <t>82.19.Z</t>
  </si>
  <si>
    <t>82.2</t>
  </si>
  <si>
    <t>Działalność centrów telefonicznych (call center)</t>
  </si>
  <si>
    <t>82.20</t>
  </si>
  <si>
    <t>82.20.Z</t>
  </si>
  <si>
    <t>82.3</t>
  </si>
  <si>
    <t>Działalność związana z organizacją targów, wystaw i kongresów</t>
  </si>
  <si>
    <t>82.30</t>
  </si>
  <si>
    <t>82.30.Z</t>
  </si>
  <si>
    <t>82.9</t>
  </si>
  <si>
    <t>Działalność komercyjna, gdzie indziej niesklasyfikowana</t>
  </si>
  <si>
    <t>82.91</t>
  </si>
  <si>
    <t>Działalność świadczona przez agencje inkasa i biura kredytowe</t>
  </si>
  <si>
    <t>82.91.Z</t>
  </si>
  <si>
    <t>82.92</t>
  </si>
  <si>
    <t>Działalność związana z pakowaniem</t>
  </si>
  <si>
    <t>82.92.Z</t>
  </si>
  <si>
    <t>82.99</t>
  </si>
  <si>
    <t>Pozostała działalność wspomagająca prowadzenie działalności gospodarczej, gdzie indziej niesklasyfikowana</t>
  </si>
  <si>
    <t>82.99.Z</t>
  </si>
  <si>
    <t>O</t>
  </si>
  <si>
    <t>ADMINISTRACJA PUBLICZNA I OBRONA NARODOWA; OBOWIĄZKOWE ZABEZPIECZENIA SPOŁECZNE</t>
  </si>
  <si>
    <t>84</t>
  </si>
  <si>
    <t>84.1</t>
  </si>
  <si>
    <t>Administracja publiczna oraz polityka gospodarcza i społeczna</t>
  </si>
  <si>
    <t>84.11</t>
  </si>
  <si>
    <t>Kierowanie podstawowymi rodzajami działalności publicznej</t>
  </si>
  <si>
    <t>84.11.Z</t>
  </si>
  <si>
    <t>84.12</t>
  </si>
  <si>
    <t>Kierowanie w zakresie działalności związanej z ochroną zdrowia, edukacją, kulturą oraz pozostałymi usługami społecznymi, z wyłączeniem zabezpieczeń społecznych</t>
  </si>
  <si>
    <t>84.12.Z</t>
  </si>
  <si>
    <t>84.13</t>
  </si>
  <si>
    <t>Kierowanie w zakresie efektywności gospodarowania</t>
  </si>
  <si>
    <t>84.13.Z</t>
  </si>
  <si>
    <t>84.2</t>
  </si>
  <si>
    <t>Usługi na rzecz całego społeczeństwa</t>
  </si>
  <si>
    <t>84.21</t>
  </si>
  <si>
    <t>Sprawy zagraniczne</t>
  </si>
  <si>
    <t>84.21.Z</t>
  </si>
  <si>
    <t>84.22</t>
  </si>
  <si>
    <t>Obrona narodowa</t>
  </si>
  <si>
    <t>84.22.Z</t>
  </si>
  <si>
    <t>84.23</t>
  </si>
  <si>
    <t>Wymiar sprawiedliwości</t>
  </si>
  <si>
    <t>84.23.Z</t>
  </si>
  <si>
    <t>84.24</t>
  </si>
  <si>
    <t>Bezpieczeństwo państwa, porządek i bezpieczeństwo publiczne</t>
  </si>
  <si>
    <t>84.24.Z</t>
  </si>
  <si>
    <t>84.25</t>
  </si>
  <si>
    <t>Ochrona przeciwpożarowa</t>
  </si>
  <si>
    <t>84.25.Z</t>
  </si>
  <si>
    <t>84.3</t>
  </si>
  <si>
    <t>Obowiązkowe zabezpieczenia społeczne</t>
  </si>
  <si>
    <t>84.30</t>
  </si>
  <si>
    <t>84.30.Z</t>
  </si>
  <si>
    <t>P</t>
  </si>
  <si>
    <t>EDUKACJA</t>
  </si>
  <si>
    <t>85</t>
  </si>
  <si>
    <t>85.1</t>
  </si>
  <si>
    <t>Wychowanie przedszkolne</t>
  </si>
  <si>
    <t>85.10</t>
  </si>
  <si>
    <t>85.10.Z</t>
  </si>
  <si>
    <t>85.2</t>
  </si>
  <si>
    <t>Szkoły podstawowe</t>
  </si>
  <si>
    <t>85.20</t>
  </si>
  <si>
    <t>85.20.Z</t>
  </si>
  <si>
    <t>85.3</t>
  </si>
  <si>
    <t>Gimnazja i szkoły ponadgimnazjalne, z wyłączeniem szkół policealnych</t>
  </si>
  <si>
    <t>85.31</t>
  </si>
  <si>
    <t>Gimnazja, licea ogólnokształcące i profilowane</t>
  </si>
  <si>
    <t>85.31.A</t>
  </si>
  <si>
    <t>Gimnazja</t>
  </si>
  <si>
    <t>85.31.B</t>
  </si>
  <si>
    <t>Licea ogólnokształcące</t>
  </si>
  <si>
    <t>85.31.C</t>
  </si>
  <si>
    <t>Licea profilowane</t>
  </si>
  <si>
    <t>85.32</t>
  </si>
  <si>
    <t>Szkoły zawodowe, z wyłączeniem szkół policealnych</t>
  </si>
  <si>
    <t>85.32.A</t>
  </si>
  <si>
    <t>Technika</t>
  </si>
  <si>
    <t>85.32.B</t>
  </si>
  <si>
    <t>Zasadnicze szkoły zawodowe</t>
  </si>
  <si>
    <t>85.32.C</t>
  </si>
  <si>
    <t>Szkoły specjalne przysposabiające do pracy</t>
  </si>
  <si>
    <t>85.4</t>
  </si>
  <si>
    <t>Szkoły policealne oraz wyższe</t>
  </si>
  <si>
    <t>85.41</t>
  </si>
  <si>
    <t>Szkoły policealne</t>
  </si>
  <si>
    <t>85.41.Z</t>
  </si>
  <si>
    <t>85.42</t>
  </si>
  <si>
    <t>Zakłady kształcenia nauczycieli, kolegia pracowników służb społecznych oraz szkoły wyższe</t>
  </si>
  <si>
    <t>85.42.A</t>
  </si>
  <si>
    <t>Zakłady kształcenia nauczycieli i kolegia pracowników służb społecznych</t>
  </si>
  <si>
    <t>85.42.B</t>
  </si>
  <si>
    <t>Szkoły wyższe</t>
  </si>
  <si>
    <t>85.5</t>
  </si>
  <si>
    <t>Pozaszkolne formy edukacji</t>
  </si>
  <si>
    <t>85.51</t>
  </si>
  <si>
    <t>Pozaszkolne formy edukacji sportowej oraz zajęć sportowych i rekreacyjnych</t>
  </si>
  <si>
    <t>85.51.Z</t>
  </si>
  <si>
    <t>85.52</t>
  </si>
  <si>
    <t>Pozaszkolne formy edukacji artystycznej</t>
  </si>
  <si>
    <t>85.52.Z</t>
  </si>
  <si>
    <t>85.53</t>
  </si>
  <si>
    <t>Pozaszkolne formy edukacji z zakresu nauki jazdy i pilotażu</t>
  </si>
  <si>
    <t>85.53.Z</t>
  </si>
  <si>
    <t>85.59</t>
  </si>
  <si>
    <t>Pozaszkolne formy edukacji, gdzie indziej niesklasyfikowane</t>
  </si>
  <si>
    <t>85.59.A</t>
  </si>
  <si>
    <t>Nauka języków obcych</t>
  </si>
  <si>
    <t>85.59.B</t>
  </si>
  <si>
    <t>Pozostałe pozaszkolne formy edukacji, gdzie indziej niesklasyfikowane</t>
  </si>
  <si>
    <t>85.6</t>
  </si>
  <si>
    <t>Działalność wspomagająca edukację</t>
  </si>
  <si>
    <t>85.60</t>
  </si>
  <si>
    <t>85.60.Z</t>
  </si>
  <si>
    <t>Q</t>
  </si>
  <si>
    <t>OPIEKA ZDROWOTNA I POMOC SPOŁECZNA</t>
  </si>
  <si>
    <t>86</t>
  </si>
  <si>
    <t>OPIEKA ZDROWOTNA</t>
  </si>
  <si>
    <t>86.1</t>
  </si>
  <si>
    <t>Działalność szpitali</t>
  </si>
  <si>
    <t>86.10</t>
  </si>
  <si>
    <t>86.10.Z</t>
  </si>
  <si>
    <t>86.2</t>
  </si>
  <si>
    <t>Praktyka lekarska</t>
  </si>
  <si>
    <t>86.21</t>
  </si>
  <si>
    <t>Praktyka lekarska ogólna</t>
  </si>
  <si>
    <t>86.21.Z</t>
  </si>
  <si>
    <t>86.22</t>
  </si>
  <si>
    <t>Praktyka lekarska specjalistyczna</t>
  </si>
  <si>
    <t>86.22.Z</t>
  </si>
  <si>
    <t>86.23</t>
  </si>
  <si>
    <t>Praktyka lekarska dentystyczna</t>
  </si>
  <si>
    <t>86.23.Z</t>
  </si>
  <si>
    <t>86.9</t>
  </si>
  <si>
    <t>Pozostała działalność w zakresie opieki zdrowotnej</t>
  </si>
  <si>
    <t>86.90</t>
  </si>
  <si>
    <t>86.90.A</t>
  </si>
  <si>
    <t>Działalność fizjoterapeutyczna</t>
  </si>
  <si>
    <t>86.90.B</t>
  </si>
  <si>
    <t>Działalność pogotowia ratunkowego</t>
  </si>
  <si>
    <t>86.90.C</t>
  </si>
  <si>
    <t>Praktyka pielęgniarek i położnych</t>
  </si>
  <si>
    <t>86.90.D</t>
  </si>
  <si>
    <t>Działalność paramedyczna</t>
  </si>
  <si>
    <t>86.90.E</t>
  </si>
  <si>
    <t>Pozostała działalność w zakresie opieki zdrowotnej, gdzie indziej niesklasyfikowana</t>
  </si>
  <si>
    <t>87</t>
  </si>
  <si>
    <t>POMOC SPOŁECZNA Z ZAKWATEROWANIEM</t>
  </si>
  <si>
    <t>87.1</t>
  </si>
  <si>
    <t>Pomoc społeczna z zakwaterowaniem zapewniająca opiekę pielęgniarską</t>
  </si>
  <si>
    <t>87.10</t>
  </si>
  <si>
    <t>87.10.Z</t>
  </si>
  <si>
    <t>87.2</t>
  </si>
  <si>
    <t>Pomoc społeczna z zakwaterowaniem dla osób z zaburzeniami psychicznymi</t>
  </si>
  <si>
    <t>87.20</t>
  </si>
  <si>
    <t>87.20.Z</t>
  </si>
  <si>
    <t>87.3</t>
  </si>
  <si>
    <t>Pomoc społeczna z zakwaterowaniem dla osób w podeszłym wieku i osób niepełnosprawnych</t>
  </si>
  <si>
    <t>87.30</t>
  </si>
  <si>
    <t>87.30.Z</t>
  </si>
  <si>
    <t>87.9</t>
  </si>
  <si>
    <t>Pozostała pomoc społeczna z zakwaterowaniem</t>
  </si>
  <si>
    <t>87.90</t>
  </si>
  <si>
    <t>87.90.Z</t>
  </si>
  <si>
    <t>88</t>
  </si>
  <si>
    <t>POMOC SPOŁECZNA BEZ ZAKWATEROWANIA</t>
  </si>
  <si>
    <t>88.1</t>
  </si>
  <si>
    <t>Pomoc społeczna bez zakwaterowania dla osób w podeszłym wieku i osób niepełnosprawnych</t>
  </si>
  <si>
    <t>88.10</t>
  </si>
  <si>
    <t>88.10.Z</t>
  </si>
  <si>
    <t>88.9</t>
  </si>
  <si>
    <t>Pozostała pomoc społeczna bez zakwaterowania</t>
  </si>
  <si>
    <t>88.91</t>
  </si>
  <si>
    <t>Opieka dzienna nad dziećmi</t>
  </si>
  <si>
    <t>88.91.Z</t>
  </si>
  <si>
    <t>88.99</t>
  </si>
  <si>
    <t>Pozostała pomoc społeczna bez zakwaterowania, gdzie indziej niesklasyfikowana</t>
  </si>
  <si>
    <t>88.99.Z</t>
  </si>
  <si>
    <t>R</t>
  </si>
  <si>
    <t>DZIAŁALNOŚĆ ZWIĄZANA Z KULTURĄ, ROZRYWKĄ I REKREACJĄ</t>
  </si>
  <si>
    <t>90</t>
  </si>
  <si>
    <t>DZIAŁALNOŚĆ TWÓRCZA ZWIĄZANA Z KULTURĄ I ROZRYWKĄ</t>
  </si>
  <si>
    <t>90.0</t>
  </si>
  <si>
    <t>90.01</t>
  </si>
  <si>
    <t>Działalność związana z wystawianiem przedstawień artystycznych</t>
  </si>
  <si>
    <t>90.01.Z</t>
  </si>
  <si>
    <t>90.02</t>
  </si>
  <si>
    <t>Działalność wspomagająca wystawianie przedstawień artystycznych</t>
  </si>
  <si>
    <t>90.02.Z</t>
  </si>
  <si>
    <t>90.03</t>
  </si>
  <si>
    <t>Artystyczna i literacka działalność twórcza</t>
  </si>
  <si>
    <t>90.03.Z</t>
  </si>
  <si>
    <t>90.04</t>
  </si>
  <si>
    <t>Działalność obiektów kulturalnych</t>
  </si>
  <si>
    <t>90.04.Z</t>
  </si>
  <si>
    <t>91</t>
  </si>
  <si>
    <t>DZIAŁALNOŚĆ BIBLIOTEK, ARCHIWÓW, MUZEÓW ORAZ POZOSTAŁA DZIAŁALNOŚĆ ZWIĄZANA Z KULTURĄ</t>
  </si>
  <si>
    <t>91.0</t>
  </si>
  <si>
    <t>91.01</t>
  </si>
  <si>
    <t>Działalność bibliotek i archiwów</t>
  </si>
  <si>
    <t>91.01.A</t>
  </si>
  <si>
    <t>Działalność bibliotek</t>
  </si>
  <si>
    <t>91.01.B</t>
  </si>
  <si>
    <t>Działalność archiwów</t>
  </si>
  <si>
    <t>91.02</t>
  </si>
  <si>
    <t>Działalność muzeów</t>
  </si>
  <si>
    <t>91.02.Z</t>
  </si>
  <si>
    <t>91.03</t>
  </si>
  <si>
    <t>Działalność historycznych miejsc i budynków oraz podobnych atrakcji turystycznych</t>
  </si>
  <si>
    <t>91.03.Z</t>
  </si>
  <si>
    <t>91.04</t>
  </si>
  <si>
    <t>Działalność ogrodów botanicznych i zoologicznych oraz obszarów i obiektów ochrony przyrody</t>
  </si>
  <si>
    <t>91.04.Z</t>
  </si>
  <si>
    <t>93</t>
  </si>
  <si>
    <t>DZIAŁALNOŚĆ SPORTOWA, ROZRYWKOWA I REKREACYJNA</t>
  </si>
  <si>
    <t>93.1</t>
  </si>
  <si>
    <t>Działalność związana ze sportem</t>
  </si>
  <si>
    <t>93.11</t>
  </si>
  <si>
    <t>Działalność obiektów sportowych</t>
  </si>
  <si>
    <t>93.11.Z</t>
  </si>
  <si>
    <t>93.12</t>
  </si>
  <si>
    <t>Działalność klubów sportowych</t>
  </si>
  <si>
    <t>93.12.Z</t>
  </si>
  <si>
    <t>93.13</t>
  </si>
  <si>
    <t>Działalność obiektów służących poprawie kondycji fizycznej</t>
  </si>
  <si>
    <t>93.13.Z</t>
  </si>
  <si>
    <t>93.19</t>
  </si>
  <si>
    <t>Pozostała działalność związana ze sportem</t>
  </si>
  <si>
    <t>93.19.Z</t>
  </si>
  <si>
    <t>93.2</t>
  </si>
  <si>
    <t>Działalność rozrywkowa i rekreacyjna</t>
  </si>
  <si>
    <t>93.21</t>
  </si>
  <si>
    <t>Działalność wesołych miasteczek i parków rozrywki</t>
  </si>
  <si>
    <t>93.21.Z</t>
  </si>
  <si>
    <t>93.29</t>
  </si>
  <si>
    <t>Pozostała działalność rozrywkowa i rekreacyjna</t>
  </si>
  <si>
    <t>93.29.Z</t>
  </si>
  <si>
    <t>S</t>
  </si>
  <si>
    <t>POZOSTAŁA DZIAŁALNOŚĆ USŁUGOWA</t>
  </si>
  <si>
    <t>94</t>
  </si>
  <si>
    <t>DZIAŁALNOŚĆ ORGANIZACJI CZŁONKOWSKICH</t>
  </si>
  <si>
    <t>94.1</t>
  </si>
  <si>
    <t>Działalność organizacji komercyjnych, pracodawców oraz organizacji profesjonalnych</t>
  </si>
  <si>
    <t>94.11</t>
  </si>
  <si>
    <t>Działalność organizacji komercyjnych i pracodawców</t>
  </si>
  <si>
    <t>94.11.Z</t>
  </si>
  <si>
    <t>94.12</t>
  </si>
  <si>
    <t>Działalność organizacji profesjonalnych</t>
  </si>
  <si>
    <t>94.12.Z</t>
  </si>
  <si>
    <t>94.2</t>
  </si>
  <si>
    <t>Działalność związków zawodowych</t>
  </si>
  <si>
    <t>94.20</t>
  </si>
  <si>
    <t>94.20.Z</t>
  </si>
  <si>
    <t>94.9</t>
  </si>
  <si>
    <t>Działalność pozostałych organizacji członkowskich</t>
  </si>
  <si>
    <t>94.91</t>
  </si>
  <si>
    <t>Działalność organizacji religijnych</t>
  </si>
  <si>
    <t>94.91.Z</t>
  </si>
  <si>
    <t>94.92</t>
  </si>
  <si>
    <t>Działalność organizacji politycznych</t>
  </si>
  <si>
    <t>94.92.Z</t>
  </si>
  <si>
    <t>94.99</t>
  </si>
  <si>
    <t>Działalność pozostałych organizacji członkowskich, gdzie indziej niesklasyfikowana</t>
  </si>
  <si>
    <t>94.99.Z</t>
  </si>
  <si>
    <t>95</t>
  </si>
  <si>
    <t>NAPRAWA I KONSERWACJA KOMPUTERÓW I ARTYKUŁÓW UŻYTKU OSOBISTEGO I DOMOWEGO</t>
  </si>
  <si>
    <t>95.1</t>
  </si>
  <si>
    <t>Naprawa i konserwacja komputerów i sprzętu komunikacyjnego</t>
  </si>
  <si>
    <t>95.11</t>
  </si>
  <si>
    <t>Naprawa i konserwacja komputerów i urządzeń peryferyjnych</t>
  </si>
  <si>
    <t>95.11.Z</t>
  </si>
  <si>
    <t>95.12</t>
  </si>
  <si>
    <t>Naprawa i konserwacja sprzętu (tele)komunikacyjnego</t>
  </si>
  <si>
    <t>95.12.Z</t>
  </si>
  <si>
    <t>95.2</t>
  </si>
  <si>
    <t>Naprawa i konserwacja artykułów użytku osobistego i domowego</t>
  </si>
  <si>
    <t>95.21</t>
  </si>
  <si>
    <t>Naprawa i konserwacja elektronicznego sprzętu powszechnego użytku</t>
  </si>
  <si>
    <t>95.21.Z</t>
  </si>
  <si>
    <t>95.22</t>
  </si>
  <si>
    <t>Naprawa i konserwacja urządzeń gospodarstwa domowego oraz sprzętu użytku domowego i ogrodniczego</t>
  </si>
  <si>
    <t>95.22.Z</t>
  </si>
  <si>
    <t>95.23</t>
  </si>
  <si>
    <t>Naprawa obuwia i wyrobów skórzanych</t>
  </si>
  <si>
    <t>95.23.Z</t>
  </si>
  <si>
    <t>95.24</t>
  </si>
  <si>
    <t>Naprawa i konserwacja mebli i wyposażenia domowego</t>
  </si>
  <si>
    <t>95.24.Z</t>
  </si>
  <si>
    <t>95.25</t>
  </si>
  <si>
    <t>Naprawa zegarów, zegarków oraz biżuterii</t>
  </si>
  <si>
    <t>95.25.Z</t>
  </si>
  <si>
    <t>95.29</t>
  </si>
  <si>
    <t>Naprawa pozostałych artykułów użytku osobistego i domowego</t>
  </si>
  <si>
    <t>95.29.Z</t>
  </si>
  <si>
    <t>96</t>
  </si>
  <si>
    <t>POZOSTAŁA INDYWIDUALNA DZIAŁALNOŚĆ USŁUGOWA</t>
  </si>
  <si>
    <t>96.0</t>
  </si>
  <si>
    <t>96.01</t>
  </si>
  <si>
    <t>Pranie i czyszczenie wyrobów włókienniczych i futrzarskich</t>
  </si>
  <si>
    <t>96.01.Z</t>
  </si>
  <si>
    <t>96.02</t>
  </si>
  <si>
    <t>Fryzjerstwo i pozostałe zabiegi kosmetyczne</t>
  </si>
  <si>
    <t>96.02.Z</t>
  </si>
  <si>
    <t>96.03</t>
  </si>
  <si>
    <t>Pogrzeby i działalność pokrewna</t>
  </si>
  <si>
    <t>96.03.Z</t>
  </si>
  <si>
    <t>96.04</t>
  </si>
  <si>
    <t>Działalność usługowa związana z poprawą kondycji fizycznej</t>
  </si>
  <si>
    <t>96.04.Z</t>
  </si>
  <si>
    <t>96.09</t>
  </si>
  <si>
    <t>Pozostała działalność usługowa, gdzie indziej niesklasyfikowana</t>
  </si>
  <si>
    <t>96.09.Z</t>
  </si>
  <si>
    <t>T</t>
  </si>
  <si>
    <t>GOSPODARSTWA DOMOWE ZATRUDNIAJĄCE PRACOWNIKÓW; GOSPODARSTWA DOMOWE PRODUKUJĄCE WYROBY I ŚWIADCZĄCE USŁUGI NA WŁASNE POTRZEBY</t>
  </si>
  <si>
    <t>97</t>
  </si>
  <si>
    <t>GOSPODARSTWA DOMOWE ZATRUDNIAJĄCE PRACOWNIKÓW</t>
  </si>
  <si>
    <t>97.0</t>
  </si>
  <si>
    <t>97.00</t>
  </si>
  <si>
    <t>97.00.Z</t>
  </si>
  <si>
    <t>98</t>
  </si>
  <si>
    <t>GOSPODARSTWA DOMOWE PRODUKUJĄCE WYROBY I ŚWIADCZĄCE USŁUGI NA WŁASNE POTRZEBY</t>
  </si>
  <si>
    <t>98.1</t>
  </si>
  <si>
    <t>Gospodarstwa domowe produkujące wyroby na własne potrzeby</t>
  </si>
  <si>
    <t>98.10</t>
  </si>
  <si>
    <t>98.10.Z</t>
  </si>
  <si>
    <t>98.2</t>
  </si>
  <si>
    <t>Gospodarstwa domowe świadczące usługi na własne potrzeby</t>
  </si>
  <si>
    <t>98.20</t>
  </si>
  <si>
    <t>98.20.Z</t>
  </si>
  <si>
    <t>U</t>
  </si>
  <si>
    <t>ORGANIZACJE I ZESPOŁY EKSTERYTORIALNE</t>
  </si>
  <si>
    <t>99</t>
  </si>
  <si>
    <t>99.0</t>
  </si>
  <si>
    <t>99.00</t>
  </si>
  <si>
    <t>99.00.Z</t>
  </si>
  <si>
    <t>Adres poczty elektronicznej:</t>
  </si>
  <si>
    <t>Adres strony internetowej:</t>
  </si>
  <si>
    <t>Nr telefonu:</t>
  </si>
  <si>
    <t>Forma opodatkowania:</t>
  </si>
  <si>
    <t>pełna księgowość</t>
  </si>
  <si>
    <t>podatkowa księga przychodów i rozchodów</t>
  </si>
  <si>
    <t>I.1. Pełna firma Wnioskodawcy</t>
  </si>
  <si>
    <t>II. WNIOSKOWANE WSPARCIE</t>
  </si>
  <si>
    <t>miesięcy, w tym:</t>
  </si>
  <si>
    <t>Właściciel 1</t>
  </si>
  <si>
    <t>Właściciel 2</t>
  </si>
  <si>
    <t>Właściciel 3</t>
  </si>
  <si>
    <t>Właściciel 4</t>
  </si>
  <si>
    <t>Właściciel 5</t>
  </si>
  <si>
    <t>(nazwa)</t>
  </si>
  <si>
    <t>2)</t>
  </si>
  <si>
    <t>3)</t>
  </si>
  <si>
    <t>4)</t>
  </si>
  <si>
    <t>5)</t>
  </si>
  <si>
    <t>miesięcy karencji w spłacie kapitału;</t>
  </si>
  <si>
    <t>RAZEM</t>
  </si>
  <si>
    <t>Cele projektu:</t>
  </si>
  <si>
    <t>rok</t>
  </si>
  <si>
    <t>(udział głosów)</t>
  </si>
  <si>
    <t>malejących</t>
  </si>
  <si>
    <t>spłata/karencja</t>
  </si>
  <si>
    <t>(wybierz z listy)</t>
  </si>
  <si>
    <t>Imię i nazwisko</t>
  </si>
  <si>
    <t>Stanowisko</t>
  </si>
  <si>
    <t>Data</t>
  </si>
  <si>
    <t>poręczenie wekslowe</t>
  </si>
  <si>
    <t>poręczenie</t>
  </si>
  <si>
    <t>gwarancja bankowa</t>
  </si>
  <si>
    <t>gwarancja ubezpieczeniowa</t>
  </si>
  <si>
    <t>gwarancja Skarbu Państwa lub innego podmiotu publicznego</t>
  </si>
  <si>
    <t>przystąpienie do długu</t>
  </si>
  <si>
    <t>pełnomocnictwo do rachunku bankowego</t>
  </si>
  <si>
    <t>zastaw rejestrowy</t>
  </si>
  <si>
    <t>przewłaszczenie na zabezpieczenie</t>
  </si>
  <si>
    <t>kaucja</t>
  </si>
  <si>
    <t>blokada środków na rachunku bankowym</t>
  </si>
  <si>
    <t>hipoteka</t>
  </si>
  <si>
    <t>inne (w przypadku wystąpienia innego typu zabezpieczenia proszę w kolumnie obok wpisać pełną nazwę zabezpieczenia)</t>
  </si>
  <si>
    <t>Nr Wniosku:</t>
  </si>
  <si>
    <t>Miejscowość/ulica, numer:</t>
  </si>
  <si>
    <t>Poczta:</t>
  </si>
  <si>
    <t xml:space="preserve"> </t>
  </si>
  <si>
    <t xml:space="preserve">55.10.Z </t>
  </si>
  <si>
    <t>Adres poczty elektronicznej</t>
  </si>
  <si>
    <t>Nr telefonu kontaktowego</t>
  </si>
  <si>
    <t>Stanowisko/funkcja</t>
  </si>
  <si>
    <t>Nazwa banku</t>
  </si>
  <si>
    <t>CZY IS</t>
  </si>
  <si>
    <t>TAK</t>
  </si>
  <si>
    <t>NIE</t>
  </si>
  <si>
    <t>(NIP/PESEL)</t>
  </si>
  <si>
    <t>Nazwy IS</t>
  </si>
  <si>
    <t>Biosurowce i żywność dla świadomych konsumentów</t>
  </si>
  <si>
    <t>N/D</t>
  </si>
  <si>
    <t>Wnętrza przyszłości</t>
  </si>
  <si>
    <t>Nowoczesne technologie medyczne</t>
  </si>
  <si>
    <t>Przemysł jutra</t>
  </si>
  <si>
    <t>Wnętrza przyszłości/przemysł jutra</t>
  </si>
  <si>
    <t>Rozwój oparty na ICT</t>
  </si>
  <si>
    <t>Wyspecjalizowane procesy logistyczne</t>
  </si>
  <si>
    <t>Nazwa Inteligentnej Specjalizacji (jeżeli dot.)</t>
  </si>
  <si>
    <t>przelew wierzytelności na zabezpieczenie (w tym cesja praw z umowy ubezpieczenia)</t>
  </si>
  <si>
    <t>6)</t>
  </si>
  <si>
    <t>Termin spłaty [MM- RRRR]</t>
  </si>
  <si>
    <t>Nazwa instytucji</t>
  </si>
  <si>
    <r>
      <t xml:space="preserve">Wnioskodawca wypełnia tylko pola oznaczone białym kolorem. Dokonywanie zmian poprzez usunięcie jakichkolwiek elementów we wzorze </t>
    </r>
    <r>
      <rPr>
        <b/>
        <i/>
        <sz val="8"/>
        <color theme="1"/>
        <rFont val="Calibri Light"/>
        <family val="2"/>
        <charset val="238"/>
        <scheme val="major"/>
      </rPr>
      <t>Wniosku o udzielenie wsparcia</t>
    </r>
    <r>
      <rPr>
        <b/>
        <sz val="8"/>
        <color theme="1"/>
        <rFont val="Calibri Light"/>
        <family val="2"/>
        <charset val="238"/>
        <scheme val="major"/>
      </rPr>
      <t xml:space="preserve"> lub zmianę pól oznaczonych szarym kolorem może skutkować jego odrzuceniem. W przypadku, gdy do wypełnienia pola niezbędna jest większa liczba wierszy, Wnioskodawca ma prawo wstawić dodatkowe wiersze.</t>
    </r>
  </si>
  <si>
    <t>Rodzaj rachunku bankowego</t>
  </si>
  <si>
    <t>Nr rachunku bankowego (wpisać bez odstępów)</t>
  </si>
  <si>
    <t>NIP (wpisać bez kresek):</t>
  </si>
  <si>
    <t>na okres spłaty:</t>
  </si>
  <si>
    <t>NIE DOTYCZY</t>
  </si>
  <si>
    <t>Data wpływu Wniosku [DD-MM-RRRR]:</t>
  </si>
  <si>
    <t>AKTYWA</t>
  </si>
  <si>
    <t>I.  Wartości niematerialne i prawne</t>
  </si>
  <si>
    <t>1.  Koszty zakończonych prac rozwojowych</t>
  </si>
  <si>
    <t>2.  Wartość firmy</t>
  </si>
  <si>
    <t>3.  Inne wartości niematerialne i prawne</t>
  </si>
  <si>
    <t>4.  Zaliczki na wartości niematerialne i prawne</t>
  </si>
  <si>
    <t>1.  Środki trwałe</t>
  </si>
  <si>
    <t>a) grunty (w tym prawo wieczystego użytkowania gruntu)</t>
  </si>
  <si>
    <t>b) budynki, lokale i obiekty inżynierii lądowej i wodnej</t>
  </si>
  <si>
    <t>c) urządzenia techniczne i maszyny</t>
  </si>
  <si>
    <t>d) środki transportu</t>
  </si>
  <si>
    <t>e) inne środki trwałe</t>
  </si>
  <si>
    <t>2. Środki trwałe w budowie</t>
  </si>
  <si>
    <t>3. Zaliczki na środki trwałe w budowie</t>
  </si>
  <si>
    <t>1.  Nieruchomości</t>
  </si>
  <si>
    <t>2.  Wartości niematerialne i prawne</t>
  </si>
  <si>
    <t>3.  Długoterminowe aktywa finansowe</t>
  </si>
  <si>
    <t>a) w jednostkach powiązanych</t>
  </si>
  <si>
    <t xml:space="preserve">    - udziały lub akcje</t>
  </si>
  <si>
    <t xml:space="preserve">    - inne papiery wartościowe</t>
  </si>
  <si>
    <t xml:space="preserve">    - udzielone pożyczki</t>
  </si>
  <si>
    <t xml:space="preserve">    - inne długoterminowe aktywa finansowe</t>
  </si>
  <si>
    <t>b) w pozostałych jednostkach</t>
  </si>
  <si>
    <t>1.  Aktywa z tytułu odroczonego podatku dochodowego</t>
  </si>
  <si>
    <t>2.  Inne rozliczenia międzyokresowe</t>
  </si>
  <si>
    <t>I.  Zapasy</t>
  </si>
  <si>
    <t>1.  Materiały</t>
  </si>
  <si>
    <t>2.  Półprodukty i produkty w toku</t>
  </si>
  <si>
    <t>3.  Produkty gotowe</t>
  </si>
  <si>
    <t>4.  Towary</t>
  </si>
  <si>
    <t>1.  Należności od jednostek powiązanych</t>
  </si>
  <si>
    <t>a) z tytułu dostaw i usług, o okresie spłaty:</t>
  </si>
  <si>
    <t xml:space="preserve">    - do 12 miesięcy</t>
  </si>
  <si>
    <t xml:space="preserve">    - powyżej 12 miesięcy</t>
  </si>
  <si>
    <t>b) inne</t>
  </si>
  <si>
    <t>c) inne</t>
  </si>
  <si>
    <t>d) dochodzone na drodze sądowej</t>
  </si>
  <si>
    <t>1. Krótkoterminowe aktywa finansowe</t>
  </si>
  <si>
    <t xml:space="preserve">   - udziały lub akcje</t>
  </si>
  <si>
    <t xml:space="preserve">   - inne papiery wartościowe </t>
  </si>
  <si>
    <t xml:space="preserve">   - udzielone pożyczki</t>
  </si>
  <si>
    <t xml:space="preserve">   - inne krótkoterminowe aktywa finansowe</t>
  </si>
  <si>
    <t>c) środki pieniężne i inne aktywa pieniężne</t>
  </si>
  <si>
    <t xml:space="preserve">   - środki pieniężne w kasie i na rachunkach</t>
  </si>
  <si>
    <t xml:space="preserve">   - inne środki pieniężne</t>
  </si>
  <si>
    <t xml:space="preserve">   - inne aktywa pieniężne</t>
  </si>
  <si>
    <t>2. Inne inwestycje krótkoterminowe</t>
  </si>
  <si>
    <t>IV.  Krótkoterminowe rozliczenia międzyokresowe</t>
  </si>
  <si>
    <t>PASYWA</t>
  </si>
  <si>
    <t>I.     Kapitał (fundusz) podstawowy</t>
  </si>
  <si>
    <t>1. Rezerwa z tytułu odroczonego podatku dochodowego</t>
  </si>
  <si>
    <t>2. Rezerwa na świadczenia emerytalne i podobne</t>
  </si>
  <si>
    <t xml:space="preserve">     - długoterminowa</t>
  </si>
  <si>
    <t xml:space="preserve">     - krótkoterminowa</t>
  </si>
  <si>
    <t>3. Pozostałe rezerwy</t>
  </si>
  <si>
    <t>1.  Wobec jednostek powiązanych</t>
  </si>
  <si>
    <t>a) kredyty i pożyczki</t>
  </si>
  <si>
    <t>b) z tytułu emisji dlużnych papierów wartościowych</t>
  </si>
  <si>
    <t>c) inne zobowiązania finansowe</t>
  </si>
  <si>
    <t>a)  z tytułu dostaw i usług, o okresie wymagalności:</t>
  </si>
  <si>
    <t xml:space="preserve">     - do 12 miesięcy</t>
  </si>
  <si>
    <t xml:space="preserve">     - powyżej 12 miesięcy</t>
  </si>
  <si>
    <t>b)  inne</t>
  </si>
  <si>
    <t>a)  kredyty i pożyczki</t>
  </si>
  <si>
    <t>b)  z tytułu emisji dlużnych papierów wartościowych</t>
  </si>
  <si>
    <t>c)  inne zobowiązania finansowe</t>
  </si>
  <si>
    <t>d)  z tytułu dostaw i usług, o okresie wymagalności:</t>
  </si>
  <si>
    <t xml:space="preserve">     - powyżej 12 mieięcy</t>
  </si>
  <si>
    <t>f)  zobowiązania wekslowe</t>
  </si>
  <si>
    <t>h)  z tytułu wynagrodzeń</t>
  </si>
  <si>
    <t>i)  inne</t>
  </si>
  <si>
    <t>1.  Ujemna wartość firmy</t>
  </si>
  <si>
    <t xml:space="preserve"> - długoterminowe</t>
  </si>
  <si>
    <t xml:space="preserve"> - krótkoterminowe</t>
  </si>
  <si>
    <t>w tym: od jednostek powiązanych</t>
  </si>
  <si>
    <t>I.</t>
  </si>
  <si>
    <t xml:space="preserve">II. </t>
  </si>
  <si>
    <t>III.</t>
  </si>
  <si>
    <t>Koszt wytworzenia produktów na własne potrzeby jednostki</t>
  </si>
  <si>
    <t>IV.</t>
  </si>
  <si>
    <t>Przychody netto ze sprzedaży towarów i materiałów</t>
  </si>
  <si>
    <t>Amortyzacja</t>
  </si>
  <si>
    <t>Zużycie materiałów i energii</t>
  </si>
  <si>
    <t>Usługi obce</t>
  </si>
  <si>
    <t xml:space="preserve">Podatki i opłaty, w tym: </t>
  </si>
  <si>
    <t xml:space="preserve"> - podatek akcyzowy</t>
  </si>
  <si>
    <t>V.</t>
  </si>
  <si>
    <t>Wynagrodzenia</t>
  </si>
  <si>
    <t>VI.</t>
  </si>
  <si>
    <t>Ubezpieczenia społeczne i inne świadczenia</t>
  </si>
  <si>
    <t>VII.</t>
  </si>
  <si>
    <t>Pozostałe koszty rodzajowe</t>
  </si>
  <si>
    <t>VIII.</t>
  </si>
  <si>
    <t>Wartość sprzedanych towarów i materiałów</t>
  </si>
  <si>
    <t>Dotacje</t>
  </si>
  <si>
    <t>Inne przychody operacyjne</t>
  </si>
  <si>
    <t>Aktualizacja wartości aktywów niefinansowych</t>
  </si>
  <si>
    <t>Inne koszty operacyjne</t>
  </si>
  <si>
    <t>Dywidendy i udziały w zyskach, w tym:</t>
  </si>
  <si>
    <t xml:space="preserve"> - od jednostek powiązanych</t>
  </si>
  <si>
    <t>II.</t>
  </si>
  <si>
    <t>Odsetki, w tym:</t>
  </si>
  <si>
    <t>Inne</t>
  </si>
  <si>
    <t xml:space="preserve"> - dla jednostek powiązanych</t>
  </si>
  <si>
    <t>Zmiana stanu produktów (zwiększenie – wartość dodatnia, zmniejszenie – wartość ujemna)</t>
  </si>
  <si>
    <t>Termin upływu zobowiąza-nia [MM-RRRR]</t>
  </si>
  <si>
    <t>Przedmiot zobowiązania (np. leasing środka transportu, nieruchomości, faktoring, forfaiting itd.)</t>
  </si>
  <si>
    <t>Termin upływu zobowiązania [MM-RRRR]</t>
  </si>
  <si>
    <t>Imię i nazwisko osoby lub firma podmiotu, na rzecz którego udzielono poręczenia</t>
  </si>
  <si>
    <t>Forma i przedmiot zobowiązania podmiotu trzeciego</t>
  </si>
  <si>
    <t>A. Przychody netto ze sprzedaży i zrównane z nimi (suma A.I do A.IV)</t>
  </si>
  <si>
    <t>Załącznik A1. Dane finansowe wraz z prognozą na okres spłaty – dotyczy uproszczonej księgowości</t>
  </si>
  <si>
    <t>Załącznik A3. Rachunek zysków i strat wraz z prognozą na okres spłaty – dotyczy pełnej księgowości</t>
  </si>
  <si>
    <t>Załącznik A4. Bilans wraz z prognozą na okres spłaty – dotyczy pełnej księgowości</t>
  </si>
  <si>
    <t>Załącznik A2. Bilans uproszczony wraz z prognozą na okres spłaty – dotyczy uproszczonej księgowości</t>
  </si>
  <si>
    <t>Pozostałe przychody</t>
  </si>
  <si>
    <t>Przychody netto ze sprzedaży produktów/usług/towarów</t>
  </si>
  <si>
    <t>Przychody ze zbycia środków trwałych</t>
  </si>
  <si>
    <t>A. Przychody razem (suma A.I do A.III)</t>
  </si>
  <si>
    <t>Wydatki na zakup towarów wg cen zakupu</t>
  </si>
  <si>
    <t>Koszty uboczne zakupu</t>
  </si>
  <si>
    <t>B. Koszty działalności operacyjnej (suma B.I do B.III)</t>
  </si>
  <si>
    <t>1) odsetki od kredytów i pożyczek</t>
  </si>
  <si>
    <t>2) amortyzacja</t>
  </si>
  <si>
    <t>3) wynagrodzenia</t>
  </si>
  <si>
    <t>5) koszty ze zbycia środków trwałych</t>
  </si>
  <si>
    <t xml:space="preserve">6) suma opłat leasingowych </t>
  </si>
  <si>
    <t>C. Wynik finansowy przed opodatkowaniem (A-B)</t>
  </si>
  <si>
    <t>D. Podatek dochodowy</t>
  </si>
  <si>
    <t xml:space="preserve">F. Składki na ubezpieczenie społeczne właściciela </t>
  </si>
  <si>
    <t>G. Wynik netto (E-F)</t>
  </si>
  <si>
    <t>Pozostałe koszty (suma B.III.1 do B.III.6), w tym:</t>
  </si>
  <si>
    <t>w tym zapasy niewykazujące ruchu</t>
  </si>
  <si>
    <t>IV.  Pozostałe składniki majątku / pozostałe środki trwałe</t>
  </si>
  <si>
    <t>1. W kasie</t>
  </si>
  <si>
    <t>2. Na rachunkach bankowych</t>
  </si>
  <si>
    <t>III.  Środki pieniężne (suma B.III.1 do B.III.2)</t>
  </si>
  <si>
    <t>II. Nieruchomości</t>
  </si>
  <si>
    <t>III. Środki transportu</t>
  </si>
  <si>
    <t>IV. Maszyny i urządzenia</t>
  </si>
  <si>
    <t>I. Krótkoterminowe tj. kredyty obrotowe, limity w rachunku karty kredytowe oraz 12 najbliższych rat kapitałowych kredytów inwestycyjnych, leasing finansowy</t>
  </si>
  <si>
    <t>II. Długoterminowe tj. łącznie kwota kredytów inwestycyjnych długoterminowych bez 12 najbliższych rat kapitałowych, leasing finansowy</t>
  </si>
  <si>
    <t>III. Przeterminowane zobowiązania kredytowe</t>
  </si>
  <si>
    <t>w tym przeterminowane wobec budżetu</t>
  </si>
  <si>
    <t>w tym podatek dochodowy i składki ubezpieczeniowe właścicieli</t>
  </si>
  <si>
    <t>B.  AKTYWA OBROTOWE (suma B.I do B.IV)</t>
  </si>
  <si>
    <t>A.  AKTYWA TRWAŁE (suma A.I do A.IV)</t>
  </si>
  <si>
    <t>B. Koszty działalności operacyjnej (suma B.I do B.VIII)</t>
  </si>
  <si>
    <t>E. Pozostałe koszty operacyjne (suma E.I do E.III)</t>
  </si>
  <si>
    <t>G. Przychody finansowe (suma G.I do G.V)</t>
  </si>
  <si>
    <t>H. Koszty finansowe (suma H.I do H.IV)</t>
  </si>
  <si>
    <t>C. AKTYWA RAZEM (A+B):</t>
  </si>
  <si>
    <t>D.  KREDYTY I POŻYCZKI  (suma D.I do D.III)</t>
  </si>
  <si>
    <t>F. ZOBOWIĄZANIA WOBEC BUDŻETU</t>
  </si>
  <si>
    <t>G. POZOSTAŁE ZOBOWIĄZANIA</t>
  </si>
  <si>
    <t>H. KOSZTY DO ROZLICZENIA W PRZYSZŁYCH OKRESACH</t>
  </si>
  <si>
    <t>I. KAPITAŁ WNIESIONY I WYPRACOWANY</t>
  </si>
  <si>
    <t>J. PASYWA RAZEM (D+E+F+G+H+I):</t>
  </si>
  <si>
    <t>STOSUNEK AKTYWA-PASYWA (czy C=J?)</t>
  </si>
  <si>
    <t>E. Wynik finansowy po opodatkowaniu (C-D)</t>
  </si>
  <si>
    <t>A.  AKTYWA TRWAŁE (suma A.I do A.V)</t>
  </si>
  <si>
    <t>II.  Rzeczowe aktywa trwałe (suma A.II.1 do A.II.3)</t>
  </si>
  <si>
    <t>I.  Wartości niematerialne i prawne (suma A.I.1 do A.I.4)</t>
  </si>
  <si>
    <t>IV.  Inwestycje długoterminowe (suma A.IV.1 do A.IV.3)</t>
  </si>
  <si>
    <t>I.  Zapasy (suma B.I.1 do B.I.5)</t>
  </si>
  <si>
    <t>E.  ZOBOWIĄZANIA I REZERWY NA ZOBOWIĄZANIA (suma E.I do E.IV)</t>
  </si>
  <si>
    <t>I.   Rezerwy na zobowiązania (suma E.I.1 do E.I.3)</t>
  </si>
  <si>
    <t>IV.  Rozliczenia międzyokresowe (E.IV.1+E.IV.2)</t>
  </si>
  <si>
    <t>F. PASYWA RAZEM (D+E):</t>
  </si>
  <si>
    <t>STOSUNEK AKTYWA-PASYWA (czy C=F?)</t>
  </si>
  <si>
    <t>Czy Wnioskodawca ma siedzibę lub oddział na obszarze województwa wielkopolskiego?</t>
  </si>
  <si>
    <r>
      <t xml:space="preserve">Czy Wnioskodawca na dzień złożenia </t>
    </r>
    <r>
      <rPr>
        <i/>
        <sz val="10"/>
        <color theme="1"/>
        <rFont val="Calibri Light"/>
        <family val="2"/>
        <charset val="238"/>
        <scheme val="major"/>
      </rPr>
      <t>Wniosku o udzielenie wsparcia</t>
    </r>
    <r>
      <rPr>
        <sz val="10"/>
        <color theme="1"/>
        <rFont val="Calibri Light"/>
        <family val="2"/>
        <charset val="238"/>
        <scheme val="major"/>
      </rPr>
      <t xml:space="preserve"> prowadzi działalność w sposób stały na obszarze województwa wielkopolskiego?</t>
    </r>
  </si>
  <si>
    <t>w tym z tytułu opłaty leasingu finansowego z wybranego okresu</t>
  </si>
  <si>
    <t>Podmiot 1</t>
  </si>
  <si>
    <t>Podmiot 2</t>
  </si>
  <si>
    <t>Podmiot 3</t>
  </si>
  <si>
    <t>Podmiot 4</t>
  </si>
  <si>
    <t>Podmiot 5</t>
  </si>
  <si>
    <t>ew. osoba powiązana (wpisać imię i nazwisko oraz funkcje w obu podmiotach)</t>
  </si>
  <si>
    <t>Przeciętny okres płatności (liczba dni)</t>
  </si>
  <si>
    <t>Data rozpoczęcia współpracy [DD-MM-RRRR]</t>
  </si>
  <si>
    <t>Udział [%] w przychodach z działalności podstawowej</t>
  </si>
  <si>
    <t>Firma/nazwa, siedziba</t>
  </si>
  <si>
    <t>Udział [%] w wydatkach na zakupy</t>
  </si>
  <si>
    <t>Wartość zobowiązań przeterminowanych (łącznie dla danego typu odbiorcy)</t>
  </si>
  <si>
    <t>Pozostali dostawcy łącznie:</t>
  </si>
  <si>
    <t>4) pozostałe wydatki</t>
  </si>
  <si>
    <t>1. Do 12 miesięcy</t>
  </si>
  <si>
    <t>2. Powyżej 12 miesięcy</t>
  </si>
  <si>
    <t>I. Do 12 miesięcy</t>
  </si>
  <si>
    <t>(NIP)</t>
  </si>
  <si>
    <t>Pożyczka Regionalna</t>
  </si>
  <si>
    <t>celu b) zwiększenie potencjału finansowego dla realizacji zamówienia publicznego</t>
  </si>
  <si>
    <t xml:space="preserve">1) </t>
  </si>
  <si>
    <t>Należy opisać dotychczasową działalność Wnioskodawcy w ujęciu ogólnym oraz działalność na rynku zamówień publicznych w branży, której dotyczy projekt. Maksymalnie 2 500 znaków.</t>
  </si>
  <si>
    <t>Nazwa zamówienia publicznego</t>
  </si>
  <si>
    <t>(w polu obok wpisać pełną nazwę zamówienia)</t>
  </si>
  <si>
    <t>umowa cesji praw do wynagrodzenia Wykonawcy z umowy zamówienia publicznego pn.:</t>
  </si>
  <si>
    <t>nr transzy wynagrodzenia</t>
  </si>
  <si>
    <t>nr etapu realizacji zamówienia</t>
  </si>
  <si>
    <t>czas od zawarcia Umowy zamówienia publicznego na wykonanie danego etapu realizacji zamówienia [liczba dni]</t>
  </si>
  <si>
    <t>udział płatności za realizację danego etapu w ogólnym wynagrodzeniu Wykonawcy [%]</t>
  </si>
  <si>
    <t>1)</t>
  </si>
  <si>
    <t>RAZEM WSZYSTKIE ETAPY REALIZACJI ZAMÓWIENIA</t>
  </si>
  <si>
    <t>Termin wykonania całości przedmiotu zamówienia [RRRR-MM-DD]</t>
  </si>
  <si>
    <t>Weksel własny in blanco wystawiony przez Ostatecznego Odbiorcę opatrzony klauzulą "bez protestu" wraz z deklaracją wekslową</t>
  </si>
  <si>
    <t>VI.2. Na Wnioskodawcy nie ciąży obowiązek zwrotu pomocy wynikający z decyzji Komisji Europejskiej uznającej pomoc za niezgodną z prawem oraz ze wspólnym rynkiem lub orzeczenia sądu krajowego lub unijnego.</t>
  </si>
  <si>
    <t>celu a) spełnienie warunku udziału w postępowaniu dotyczącego sytuacji finansowej Wnioskodawcy, a następnie realizacja tego zamówienia publicznego w przypadku wybrania oferty Ostatecznego Odbiorcy przez Zamawiającego</t>
  </si>
  <si>
    <t>Numer zamówienia publicznego</t>
  </si>
  <si>
    <t>Rodzaj zamówienia</t>
  </si>
  <si>
    <t>CPV (główne) przedmiotu zamówienia</t>
  </si>
  <si>
    <t>Przedmiot zamówienia powiązany z kodem CPV</t>
  </si>
  <si>
    <t>dostawy</t>
  </si>
  <si>
    <t>usługi</t>
  </si>
  <si>
    <t>roboty budowlane</t>
  </si>
  <si>
    <t>Wyrażam zgodę na zaciągnięcie pożyczki</t>
  </si>
  <si>
    <t>Czytelny podpis</t>
  </si>
  <si>
    <t>II.  Należności krótkoterminowe (suma B.II.1 do B.II.2)</t>
  </si>
  <si>
    <t>E. ZOBOWIĄZANIA WOBEC DOSTAWCÓW (suma E.I do E.II)</t>
  </si>
  <si>
    <t>II. Powyżej 12 miesięcy</t>
  </si>
  <si>
    <t>spłacanej w ratach kapitałowo-odsetkowych:</t>
  </si>
  <si>
    <t>do 15 dnia każdego miesiąca;</t>
  </si>
  <si>
    <t>w terminach skorelowanych z płatnościami od zamawiającego w ramach ww. zamówienia;</t>
  </si>
  <si>
    <t>równych (annuitetowych)</t>
  </si>
  <si>
    <t>skorelowanych z płatnościami od zamawiającego w ramach ww. zamówienia (odsetki płatne miesięcznie)</t>
  </si>
  <si>
    <r>
      <t xml:space="preserve">Dokonywanie zmian poprzez usunięcie jakichkolwiek elementów w niniejszym wzorze, dodanie kolejnych wierszy lub kolumn, zmianę pól oznaczonych szarym kolorem lub innych pól automatycznie wypełnionych – może skutkować odrzuceniem </t>
    </r>
    <r>
      <rPr>
        <b/>
        <i/>
        <sz val="9"/>
        <rFont val="Calibri"/>
        <family val="2"/>
        <charset val="238"/>
        <scheme val="minor"/>
      </rPr>
      <t>Wniosku o udzielenie wsparcia</t>
    </r>
    <r>
      <rPr>
        <b/>
        <sz val="9"/>
        <rFont val="Calibri"/>
        <family val="2"/>
        <charset val="238"/>
        <scheme val="minor"/>
      </rPr>
      <t xml:space="preserve">. </t>
    </r>
  </si>
  <si>
    <t>Załącznik A4. BILANS – DANE HISTORYCZNE, BIEŻĄCE I PROGNOZA (DOT. PEŁNEJ KSIĘGOWOŚCI)</t>
  </si>
  <si>
    <t>Załącznik A3. RACHUNEK ZYSKÓW I STRAT – DANE HISTORYCZNE, BIEŻĄCE I PROGNOZA (DOT. PEŁNEJ KSIĘGOWOŚCI)</t>
  </si>
  <si>
    <t>Załącznik A2. UPROSZCZONY BILANS – DANE HISTORYCZNE, BIEŻĄCE I PROGNOZA (DOT. UPROSZCZONEJ KSIĘGOWOŚCI)</t>
  </si>
  <si>
    <t>Załącznik A1. DANE FINANSOWE WRAZ Z PROGNOZĄ (DOT. UPROSZCZONEJ KSIĘGOWOŚCI)</t>
  </si>
  <si>
    <t>I.3. Dane Wnioskodawcy</t>
  </si>
  <si>
    <t>I.5. Adres wykonywania działalności (albo planowanej działalności) na obszarze województwa wielkopolskiego</t>
  </si>
  <si>
    <t>Stempel i podpis pracownika WFR rejestrującego Wniosek</t>
  </si>
  <si>
    <t>I.2. Stempel firmowy Wnioskodawcy (należy przystawić na wydruku Wniosku)</t>
  </si>
  <si>
    <t>I.4. Adres siedziby Wnioskodawcy</t>
  </si>
  <si>
    <t>I.7. Struktura udziałów w przedsiębiorstwie (w pierwszej kolejności należy wskazać podmioty, które posiadają co najmniej 25% kapitału Wnioskodawcy):</t>
  </si>
  <si>
    <t>PESEL</t>
  </si>
  <si>
    <r>
      <t>I.10. Dane osoby upoważnionej do kontaktu w sprawie</t>
    </r>
    <r>
      <rPr>
        <i/>
        <sz val="10"/>
        <rFont val="Calibri Light"/>
        <family val="2"/>
        <charset val="238"/>
        <scheme val="major"/>
      </rPr>
      <t xml:space="preserve"> Wniosku o udzielenie wsparcia</t>
    </r>
  </si>
  <si>
    <t>I.8. Charakterystyka powiązań osobowych i kapitałowych Wnioskodawcy z innymi podmiotami (w przypadku, gdy Wnioskodawca ma udziały/akcje/powiązania osobowe w innych podmiotach, w pierwszej kolejności należy wskazać podmioty, w których Wnioskodawca ma przynajmniej 25% udziału):</t>
  </si>
  <si>
    <r>
      <t>opis zabezpieczenia (</t>
    </r>
    <r>
      <rPr>
        <b/>
        <sz val="10"/>
        <color theme="1"/>
        <rFont val="Calibri Light"/>
        <family val="2"/>
        <charset val="238"/>
        <scheme val="major"/>
      </rPr>
      <t>hipoteka</t>
    </r>
    <r>
      <rPr>
        <sz val="10"/>
        <color theme="1"/>
        <rFont val="Calibri Light"/>
        <family val="2"/>
        <charset val="238"/>
        <scheme val="major"/>
      </rPr>
      <t xml:space="preserve"> - podać lokalizację, tytuł prawny, nr KW, wartość istniejących wpisów hipotecznych, szacunkową wartość rynkową; </t>
    </r>
    <r>
      <rPr>
        <b/>
        <sz val="10"/>
        <color theme="1"/>
        <rFont val="Calibri Light"/>
        <family val="2"/>
        <charset val="238"/>
        <scheme val="major"/>
      </rPr>
      <t>zastaw na środkach transportu</t>
    </r>
    <r>
      <rPr>
        <sz val="10"/>
        <color theme="1"/>
        <rFont val="Calibri Light"/>
        <family val="2"/>
        <charset val="238"/>
        <scheme val="major"/>
      </rPr>
      <t xml:space="preserve"> - podać markę i model, VIN, nr rejestracyjny, tytuł prawny, rok produkcji, szacunkową wartośc rynkową; </t>
    </r>
    <r>
      <rPr>
        <b/>
        <sz val="10"/>
        <color theme="1"/>
        <rFont val="Calibri Light"/>
        <family val="2"/>
        <charset val="238"/>
        <scheme val="major"/>
      </rPr>
      <t>zastaw na maszynie lub urządzeniu</t>
    </r>
    <r>
      <rPr>
        <sz val="10"/>
        <color theme="1"/>
        <rFont val="Calibri Light"/>
        <family val="2"/>
        <charset val="238"/>
        <scheme val="major"/>
      </rPr>
      <t xml:space="preserve"> - podać nazwę/markę/model, nr seryjny, tytuł prawny, rok produkcji, szacunkową wartość rynkową)</t>
    </r>
  </si>
  <si>
    <t>Podpis, stempel funkcyjny</t>
  </si>
  <si>
    <r>
      <t xml:space="preserve">Dokonywanie zmian poprzez usunięcie jakichkolwiek elementów w niniejszym wzorze, dodanie kolumn, zmianę pól oznaczonych szarym kolorem lub innych pól automatycznie wypełnionych – może skutkować odrzuceniem </t>
    </r>
    <r>
      <rPr>
        <b/>
        <i/>
        <sz val="9"/>
        <rFont val="Calibri"/>
        <family val="2"/>
        <charset val="238"/>
        <scheme val="minor"/>
      </rPr>
      <t>Wniosku o udzielenie wsparcia</t>
    </r>
    <r>
      <rPr>
        <b/>
        <sz val="9"/>
        <rFont val="Calibri"/>
        <family val="2"/>
        <charset val="238"/>
        <scheme val="minor"/>
      </rPr>
      <t xml:space="preserve">. </t>
    </r>
  </si>
  <si>
    <t>W związku z ubieganiem się o przyznanie pożyczki ze środków powierzonych Wielkopolskiemu Funduszowi Rozwoju sp. z o.o., oświadczam, że</t>
  </si>
  <si>
    <t>(pełna nazwa Wnioskodawcy zgodnie z dokumentem rejestrowym)</t>
  </si>
  <si>
    <t>(data oraz podpis i stempel funkcyjny osoby upoważnionej do reprezentowania Wnioskodawcy)</t>
  </si>
  <si>
    <t>I.6. Adres lokalizacji projektu na obszarze województwa wielkopolskiego (jeżeli inny, niż wskazany w polu I.5.)</t>
  </si>
  <si>
    <t xml:space="preserve">Nazwa podmiotu udzielającego </t>
  </si>
  <si>
    <t>Nazwa podmiotu udzielającego</t>
  </si>
  <si>
    <t>Rodzaj zobowiązania (np. kredyt inwestycyjny, pożyczka ze środków publicznych, pożyczka komercyjna, pożyczka od udziałowca/wspólnika itd.)</t>
  </si>
  <si>
    <t>Rodzaj zobowiązania (np. kredyt obrotowy, limit w rachunku, pożyczka od udziałowca/wspólnika itd.)</t>
  </si>
  <si>
    <t>Orientacyjne wartości transz proponuję poniżej:</t>
  </si>
  <si>
    <t>I transza:</t>
  </si>
  <si>
    <t>III transza (jeżeli dotyczy):</t>
  </si>
  <si>
    <t>IV transza (jeżeli dotyczy:</t>
  </si>
  <si>
    <t>PKD (podstawowe):</t>
  </si>
  <si>
    <t>okres bieżący</t>
  </si>
  <si>
    <t>rok poprzedzający (n-2)</t>
  </si>
  <si>
    <t>rok poprzedzający (n-1)</t>
  </si>
  <si>
    <t>prognoza - na koniec roku bieżącego (n)</t>
  </si>
  <si>
    <t>prognoza - rok kolejny (n+2)</t>
  </si>
  <si>
    <t>prognoza - rok kolejny (n+3)</t>
  </si>
  <si>
    <t>prognoza - rok kolejny (n+1)</t>
  </si>
  <si>
    <t>C. Zysk (strata) ze sprzedaży (A–B)</t>
  </si>
  <si>
    <t>Zysk z tytułu rozchodu niefinansowych aktywów trwałych</t>
  </si>
  <si>
    <t>Przychody netto ze sprzedaży produktów</t>
  </si>
  <si>
    <t>Strata z tytułu rozchodu niefinansowych aktywów trwałych</t>
  </si>
  <si>
    <t>F. Zysk (strata) z działalności operacyjnej (C+D-E)</t>
  </si>
  <si>
    <t>D. Pozostałe przychody operacyjne (suma D.I do D.IV)</t>
  </si>
  <si>
    <t>Aktualizacja wartości aktywów finansowych</t>
  </si>
  <si>
    <t>Zysk z tytułu rozchodu aktywów finansowych</t>
  </si>
  <si>
    <t>Strata z tytułu rozchodu aktywów finansowych</t>
  </si>
  <si>
    <t>J. Podatek dochodowy</t>
  </si>
  <si>
    <t>K. Pozostałe obowiązkowe zmniejszenia zysku (zwiększenia straty)</t>
  </si>
  <si>
    <t>2. Od pozostałych jednostek, w których jednostka posiada zaangażowanie w kapitale</t>
  </si>
  <si>
    <t>III.  Należności długoterminowe (suma A.III.1 do A.III.3)</t>
  </si>
  <si>
    <t>1. Od jednostek powiązanych</t>
  </si>
  <si>
    <t>3. Od pozostałych jednostek</t>
  </si>
  <si>
    <t>c) w pozostałych jednostkach</t>
  </si>
  <si>
    <t>b) w pozostałych jednostkach, w których jednostka posiada zaangażowanie w kapitale</t>
  </si>
  <si>
    <t>4. Inne inwestycje długoterminowe</t>
  </si>
  <si>
    <t>5.  Zaliczki na dostawy i usługi</t>
  </si>
  <si>
    <t>2. Należności od pozostałych jednostek, w których jednostka posiada zaangażowanie w kapitale</t>
  </si>
  <si>
    <t>3. Należności od pozostałych jednostek</t>
  </si>
  <si>
    <t>b) z tytułu podatków, dotacji, ceł, ubezpieczeń społecznych i zdrowotnych oraz innych tytułów
publicznoprawnych</t>
  </si>
  <si>
    <t>C. Należne wpłaty na kapitał (fundusz) podstawowy</t>
  </si>
  <si>
    <t>D. Udziały (akcje) własne</t>
  </si>
  <si>
    <t>II.    Kapitał (fundusz) zapasowy</t>
  </si>
  <si>
    <t>III.   Kapitał (fundusz) z aktualizacji wyceny</t>
  </si>
  <si>
    <t>IV.   Pozostałe kapitały (fundusze) rezerwowe</t>
  </si>
  <si>
    <t>V.    Zysk (strata) z lat ubiegłych</t>
  </si>
  <si>
    <t>VI.   Zysk (strata) netto roku obrotowego</t>
  </si>
  <si>
    <t>VII.  Odpisy z zysku netto w ciągu roku obrotowego (wielkość ujemna)</t>
  </si>
  <si>
    <t>C. AKTYWA RAZEM (A+B+C+D):</t>
  </si>
  <si>
    <t>II.  Należności krótkoterminowe (suma od B.II.1 do B.II.3)</t>
  </si>
  <si>
    <t>V.  Długoterminowe rozliczenia międzyokresowe (suma od A.V.1 do A.V.2)</t>
  </si>
  <si>
    <t>III.  Inwestycje krótkoterminowe (suma od B.III.1 do B.III.2)</t>
  </si>
  <si>
    <t>D.  KAPITAŁ (FUNDUSZ) WŁASNY (suma D.I do D.VII)</t>
  </si>
  <si>
    <t>2. Wobec pozostałych jednostek, w których jednostka posiada zaangażowanie w kapitale</t>
  </si>
  <si>
    <t>3.  Wobec pozostałych jednostek</t>
  </si>
  <si>
    <t>d) zobowiązania wekslowe</t>
  </si>
  <si>
    <t>e) inne</t>
  </si>
  <si>
    <t>2. Zobowiązania wobec pozostałych jednostek, w których jednostka posiada zaangażowanie
w kapitale</t>
  </si>
  <si>
    <t>3.   Wobec pozostałych jednostek</t>
  </si>
  <si>
    <t>III. Zobowiązania krótkoterminowe (suma E.III.1 do E.III.4)</t>
  </si>
  <si>
    <t>4. Fundusze specjalne</t>
  </si>
  <si>
    <t>e) zaliczki otrzymane na dostawy i usługi</t>
  </si>
  <si>
    <t>II. Zobowiązania długoterminowe (suma  od E.II.1 do E.II.3)</t>
  </si>
  <si>
    <t>Data (rr-mm-dd)</t>
  </si>
  <si>
    <t>I. Zysk (strata) brutto (F+G–H)</t>
  </si>
  <si>
    <t>L. Zysk (strata) netto (I-J-K)</t>
  </si>
  <si>
    <t>Adres korespondencyjny</t>
  </si>
  <si>
    <t>Nr telefonu</t>
  </si>
  <si>
    <t>Adres e-mail</t>
  </si>
  <si>
    <t xml:space="preserve">III. PROPONOWANE ZABEZPIECZENIE </t>
  </si>
  <si>
    <t>Lp.</t>
  </si>
  <si>
    <t>Forma zabezpieczenia</t>
  </si>
  <si>
    <t>Wartość rynkowa zabezpieczenia [zł]</t>
  </si>
  <si>
    <t>IV.  PODSTAWOWE INFORMACJE DOTYCZĄCE SYTUACJI FINANSOWO-MAJĄTKOWEJ WNIOSKODAWCY</t>
  </si>
  <si>
    <t>Wartość należności przeterminowanych (łącznie dla danego typu odbiorcy)</t>
  </si>
  <si>
    <r>
      <rPr>
        <sz val="10"/>
        <rFont val="Wingdings"/>
        <charset val="2"/>
      </rPr>
      <t>¨</t>
    </r>
    <r>
      <rPr>
        <i/>
        <sz val="10"/>
        <rFont val="Calibri Light"/>
        <family val="2"/>
        <charset val="238"/>
        <scheme val="major"/>
      </rPr>
      <t xml:space="preserve">   TAK                    </t>
    </r>
    <r>
      <rPr>
        <sz val="10"/>
        <rFont val="Wingdings"/>
        <charset val="2"/>
      </rPr>
      <t>¨</t>
    </r>
    <r>
      <rPr>
        <i/>
        <sz val="10"/>
        <rFont val="Calibri Light"/>
        <family val="2"/>
        <charset val="238"/>
        <scheme val="major"/>
      </rPr>
      <t xml:space="preserve"> NIE      Jeżeli „TAK” proszę podać szczegóły:</t>
    </r>
  </si>
  <si>
    <r>
      <rPr>
        <sz val="10"/>
        <rFont val="Wingdings"/>
        <charset val="2"/>
      </rPr>
      <t>¨</t>
    </r>
    <r>
      <rPr>
        <i/>
        <sz val="10"/>
        <rFont val="Calibri Light"/>
        <family val="2"/>
        <charset val="238"/>
        <scheme val="major"/>
      </rPr>
      <t xml:space="preserve">   TAK                    </t>
    </r>
    <r>
      <rPr>
        <sz val="10"/>
        <rFont val="Wingdings"/>
        <charset val="2"/>
      </rPr>
      <t>¨</t>
    </r>
    <r>
      <rPr>
        <i/>
        <sz val="10"/>
        <rFont val="Calibri Light"/>
        <family val="2"/>
        <charset val="238"/>
        <scheme val="major"/>
      </rPr>
      <t xml:space="preserve"> NIE      Jeżeli „TAK” proszę podać szczegóły oraz opisać przyczynę powstania zajęć egzekucyjnych:</t>
    </r>
  </si>
  <si>
    <t>Należy wskazać szacunkowy dochód, który przedsiębiorstwo wygeneruje w związku z zamówieniem publicznym.  Maksymalnie 1000 znaków.</t>
  </si>
  <si>
    <t xml:space="preserve">g)  z tytułu podatków, ceł, ubezpieczeń społecznych i zdrowotnych oraz innych tytułów </t>
  </si>
  <si>
    <t>a) od jednostek powiązanych</t>
  </si>
  <si>
    <t>b) od jednostek pozostałych</t>
  </si>
  <si>
    <t>IV. 1. Wykaz rachunków bankowych przedsiębiorstwa</t>
  </si>
  <si>
    <t>IV. 2. Wykaz zaciągniętych przez Wnioskodawcę kredytów i pożyczek inwestycyjnych, hipotecznych, leasingu finansowego itd.</t>
  </si>
  <si>
    <t>IV. 3. Wykaz zaciągniętych przez Wnioskodawcę kredytów i pożyczek obrotowych itp.</t>
  </si>
  <si>
    <t>IV. 4. Wykaz leasingów oraz innych zobowiązań (np. najem długoterminowy, leasing operacyjny, akredytywa, gwarancja, faktoring itd.)</t>
  </si>
  <si>
    <t>IV. 5. Wykaz poręczeń udzielonych przez Wnioskodawcę podmiotom lub osobom trzecim</t>
  </si>
  <si>
    <t>IV. 6. Charakterystyka dotychczasowej i planowanej działalności Wnioskodawcy</t>
  </si>
  <si>
    <t>IV. 7. Charakterystyka kapitału ludzkiego Wnioskodawcy</t>
  </si>
  <si>
    <t>IV. 8. Charakterystyka głównych odbiorców produktów/usług/towarów</t>
  </si>
  <si>
    <t>IV. 9. Charakterystyka głównych dostawców Wnioskodawcy (za wyjątkiem kosztów administracyjnych, np. mediów)</t>
  </si>
  <si>
    <t>IV.10. Doświadczenie kadry zarządzającej w branży</t>
  </si>
  <si>
    <t xml:space="preserve">IV.11. Czy wobec Wnioskodawcy są obecnie prowadzone: spory sądowe, postępowania ugodowe, układowe, egzekucyjne lub administracyjne mające wpływ na prowadzoną działalność? </t>
  </si>
  <si>
    <t>V. DANE DOTYCZĄCE PROJEKTU</t>
  </si>
  <si>
    <t>VI. KLAUZULA INFORMACYJNA DOTYCZĄCA PRZETWARZANIA DANYCH OSOBOWYCH</t>
  </si>
  <si>
    <t>IX. PODPIS(-Y) WNIOSKODAWCY</t>
  </si>
  <si>
    <t>X. ZGODA WSPÓŁMAŁŻONKA - dotyczy osób fizycznych prowadzących działalność gospodarczą pozostających w związku małżeńskim, w którym obowiązuje wspólność majątkowa (wspólność ustawowa)</t>
  </si>
  <si>
    <t xml:space="preserve">Wniosek o udzielenie wsparcia </t>
  </si>
  <si>
    <t>VIII. ZAŁĄCZNIKI DOTYCZĄCE SYTUACJI EKONOMICZNO-FINANSOWEJ WNIOSKODAWCY</t>
  </si>
  <si>
    <t>VII. OŚWIADCZENIA WNIOSKODAWCY</t>
  </si>
  <si>
    <t>VII.3. Nie podlegam oraz osoby uprawnione do reprezentowania Wnioskodawcy również nie podlegają wykluczeniu z możliwości dostępu do środków publicznych na podstawie przepisów prawa.</t>
  </si>
  <si>
    <r>
      <t xml:space="preserve">VII.14. W przypadku zawarcia </t>
    </r>
    <r>
      <rPr>
        <i/>
        <sz val="8"/>
        <rFont val="Calibri Light"/>
        <family val="2"/>
        <charset val="238"/>
        <scheme val="major"/>
      </rPr>
      <t xml:space="preserve">Umowy </t>
    </r>
    <r>
      <rPr>
        <sz val="8"/>
        <rFont val="Calibri Light"/>
        <family val="2"/>
        <charset val="238"/>
        <scheme val="major"/>
      </rPr>
      <t>Wnioskodawca zobowiązuje się do udostępniania Wielkopolskiemu Funduszowi Rozwoju sp. z o.o. z siedzibą w Poznaniu, ul. Szyperska 14, 61-754 Poznań lub innym wskazanym przez WFR podmiotom lub podmiotom uprawnionym, danych i informacji w celu między innymi budowania baz danych, wykonywania oraz zamawiania przez WFR i Samorząd Województwa Wielkopolskiego badań, ekspertyz i analiz dotyczących oceny udzielanego wsparcia, efektów tego wsparcia i jego wpływu na realizację Strategii rozwoju województwa oraz polityki rozwoju regionu, jak również dotyczących oceny skutków i oddziaływań makroekonomicznych Strategii rozwoju województwa.</t>
    </r>
  </si>
  <si>
    <t>VII.17. Oświadczam, że jestem upoważniony do zaciągania zobowiązań w imieniu Wnioskodawcy.</t>
  </si>
  <si>
    <r>
      <t xml:space="preserve">VII.18. Oświadczam, że przekazane WFR wersje papierowa i elektroniczna </t>
    </r>
    <r>
      <rPr>
        <i/>
        <sz val="8"/>
        <rFont val="Calibri Light"/>
        <family val="2"/>
        <charset val="238"/>
        <scheme val="major"/>
      </rPr>
      <t>Wniosku o udzielenie wsparcia</t>
    </r>
    <r>
      <rPr>
        <sz val="8"/>
        <rFont val="Calibri Light"/>
        <family val="2"/>
        <charset val="238"/>
        <scheme val="major"/>
      </rPr>
      <t xml:space="preserve"> są identyczne. </t>
    </r>
  </si>
  <si>
    <r>
      <t xml:space="preserve">VII.16. Wnioskodawca wyraża zgodę na doręczanie pism w sprawie </t>
    </r>
    <r>
      <rPr>
        <i/>
        <sz val="8"/>
        <rFont val="Calibri Light"/>
        <family val="2"/>
        <charset val="238"/>
        <scheme val="major"/>
      </rPr>
      <t>Wniosku o udzielenie wsparcia</t>
    </r>
    <r>
      <rPr>
        <sz val="8"/>
        <rFont val="Calibri Light"/>
        <family val="2"/>
        <charset val="238"/>
        <scheme val="major"/>
      </rPr>
      <t xml:space="preserve"> oraz projektu za pomocą środków komunikacji elektronicznej w rozumieniu art. 2 pkt 5 Ustawy z dnia 18 lipca 2002 r. o świadczeniu usług drogą elektroniczną, a w szczególności poczty elektronicznej na adres wskazany we </t>
    </r>
    <r>
      <rPr>
        <i/>
        <sz val="8"/>
        <rFont val="Calibri Light"/>
        <family val="2"/>
        <charset val="238"/>
        <scheme val="major"/>
      </rPr>
      <t>Wniosku o udzielenie wsparcia</t>
    </r>
    <r>
      <rPr>
        <sz val="8"/>
        <rFont val="Calibri Light"/>
        <family val="2"/>
        <charset val="238"/>
        <scheme val="major"/>
      </rPr>
      <t>.</t>
    </r>
  </si>
  <si>
    <t>MIKRO</t>
  </si>
  <si>
    <t>MAŁYM</t>
  </si>
  <si>
    <t xml:space="preserve">ŚREDNIM  </t>
  </si>
  <si>
    <t xml:space="preserve">DUŻYM </t>
  </si>
  <si>
    <t>Niniejsze oświadczenie składam świadomy/-a odpowiedzialności karnej, wynikającej z art. 297 Ustawy z dnia 6 czerwca 1997 r. –  Kodeks karny.</t>
  </si>
  <si>
    <t>4) Czy przedsiębiorstwo otrzymało pomoc na ratowanie i nie spłaciło do tej pory pożyczki ani nie zakończyło umowy o gwarancję lub otrzymało pomoc na restrukturyzację i nadal podlega planowi restrukturyzacyjnemu?</t>
  </si>
  <si>
    <t xml:space="preserve"> 1: Dotyczy to w szczególności rodzajów spółek wymienionych w załączniku I do dyrektywy Parlamentu Europejskiego i Rady 2013/34/UE z dnia 26 czerwca 2013 r. w sprawie rocznych sprawozdań finansowych, skonsolidowanych sprawozdań finansowych i powiązanych sprawozdań niektórych rodzajów jednostek, zmieniającej dyrektywę Parlamentu Europejskiego i Rady 2006/43/WE oraz uchylającej dyrektywy Rady 78/660/EWG i 83/349/EWG.
2: Ma to miejsce w przypadku, gdy odliczenie poniesionych strat z kapitałów rezerwowych (i z wszystkich innych elementów ogólnie uznawanych za część funduszy własnych spółki) prowadzi do ujemnego wyniku przekraczającego połowę subskrybowanego kapitału podstawowego.
3: Dotyczy to w szczególności rodzajów spółek wymienionych w załączniku II do dyrektywy 2013/34/UE (wskazanej w przypisie nr 1 powyżej).
4: W rozumieniu Ustawy z dnia 28 lutego 2003 r. – Prawo upadłościowe przy uwzględnieniu Ustawy z dnia 15 maja 2015 r. – Prawo restrukturyzacyjne. 
</t>
  </si>
  <si>
    <t>VII.9. Na podstawie art. 27 ustawy z dnia 9 kwietnia 2010 roku o udostępnianiu informacji gospodarczych i wymianie danych gospodarczych  oraz  na podstawie art. 105 ust. 4a i 4a1 Ustawy z dnia 29 sierpnia 1997 roku – Prawo bankowe w związku z art. 13 Ustawy z dnia 9 kwietnia 2010 roku o udostępnianiu informacji gospodarczych i wymianie danych gospodarczych Wnioskodawca bezterminowo upoważnia Wielkopolski Fundusz Rozwoju sp. z o.o. z siedzibą w Poznaniu, ul. Szyperska 14, 61-754 Poznań (WFR) do pozyskiwania za pośrednictwem Biura Informacji Gospodarczej InfoMonitor S.A. z siedzibą w Warszawie przy ul. Zygmunta Modzelewskiego 77, 02-679 Warszawa (BIG InfoMonitor S.A.) danych gospodarczych z Biura Informacji Kredytowej S.A. i Związku Banków Polskich w zakresie niezbędnym do dokonania oceny wiarygodności płatniczej i ryzyka kredytowego. Jednocześnie Wnioskodawca bezterminowo upoważnia WFR do pozyskiwania z BIG InfoMonitor S.A. informacji dotyczących składanych zapytań na temat Wnioskodawcy do Rejestru BIG InfoMonitor S.A. w ciągu ostatnich 12 miesięcy.</t>
  </si>
  <si>
    <t>VII.10. Na podstawie art. 27 ustawy z dnia 9 kwietnia 2010 roku o udostępnianiu informacji gospodarczych i wymianie danych gospodarczych  oraz na podstawie art. 105 ust. 4a i 4a1 Ustawy z dnia 29 sierpnia 1997 roku – Prawo bankowe w związku z art. 13 Ustawy z dnia 9 kwietnia 2010 roku o udostępnianiu informacji gospodarczych i wymianie danych gospodarczych Wnioskodawca upoważnia Wielkopolski Fundusz Rozwoju sp. z o.o. z siedzibą w Poznaniu, ul. Szyperska 14, 61-754 Poznań, do występowania do Krajowego Rejestru Długów Biura Informacji Gospodarczej S.A. z siedzibą we Wrocławiu, ul. Danuty Siedzikówny 12, 51-214 Wrocław (KRD BIG S.A.) o ujawnienie informacji gospodarczych dotyczących Wnioskodawcy.</t>
  </si>
  <si>
    <t>VII.11.Na podstawie art. 24 ust. 1/ art. 27 ustawy z dnia 9 kwietnia 2010 roku o udostępnianiu informacji gospodarczych i wymianie danych gospodarczych  oraz na podstawie art. 105 ust. 4a i 4a1 Ustawy z dnia 29 sierpnia 1997 roku – Prawo bankowe w związku z art. 13 Ustawy z dnia 9 kwietnia 2010 roku o udostępnianiu informacji gospodarczych i wymianie danych gospodarczych niniejszym Wnioskodawca udziela pełnomocnictwa Wielkopolskiemu Funduszowi Rozwoju sp. z o.o. z siedzibą w Poznaniu, ul. Szyperska 14, 61-754 Poznań (Pełnomocnik) do składania w imieniu Wnioskodawcy, za pośrednictwem Biura Informacji Gospodarczej InfoMonitor S.A. z siedzibą w Warszawie, w Biurze Informacji Kredytowej S.A. oraz Związku Banków Polskich bezterminowego upoważnienia do udostępnienia danych gospodarczych przetwarzanych przez te instytucje, w zakresie niezbędnym do dokonania oceny wiarygodności płatniczej i oceny ryzyka kredytowego, celem ujawnienia ich Pełnomocnikowi przez Biuro Informacji Gospodarczej InfoMonitor S.A. z siedzibą w Warszawie.</t>
  </si>
  <si>
    <t>(wartość udziałów – zł)</t>
  </si>
  <si>
    <t>Wartość zaciągniętego zobowiązania [zł]</t>
  </si>
  <si>
    <r>
      <t xml:space="preserve">Aktualne zadłużenie w zł wg stanu na dzień poprzedzający dzień złożenia niniejszego </t>
    </r>
    <r>
      <rPr>
        <i/>
        <sz val="10"/>
        <rFont val="Calibri Light"/>
        <family val="2"/>
        <charset val="238"/>
        <scheme val="major"/>
      </rPr>
      <t>Wniosku</t>
    </r>
  </si>
  <si>
    <t>Miesięczna rata [zł]</t>
  </si>
  <si>
    <t>Przeciętna wysokość spłat z ostatnich 12 miesięcy [zł] - jeżeli dotyczy</t>
  </si>
  <si>
    <t>Wysokość miesięcz-nego zobowiąza-nia [zł]</t>
  </si>
  <si>
    <r>
      <t xml:space="preserve">Wartość zobowiązań pozostałych do spłaty w zł wg stanu na dzień poprzedzający dzień złożenia niniejszego </t>
    </r>
    <r>
      <rPr>
        <i/>
        <sz val="10"/>
        <rFont val="Calibri Light"/>
        <family val="2"/>
        <charset val="238"/>
        <scheme val="major"/>
      </rPr>
      <t xml:space="preserve">Wniosku </t>
    </r>
  </si>
  <si>
    <t>Wartość łączna zobowiązania [zł]</t>
  </si>
  <si>
    <t>Limit/maksymalna wysokość zobowiązania [zł]</t>
  </si>
  <si>
    <r>
      <t xml:space="preserve">Wartość zobowiązań pozostałych do spłaty w zł wg stanu na dzień poprzedzający dzień złożenia niniejszego </t>
    </r>
    <r>
      <rPr>
        <i/>
        <sz val="10"/>
        <rFont val="Calibri Light"/>
        <family val="2"/>
        <charset val="238"/>
        <scheme val="major"/>
      </rPr>
      <t>Wniosku</t>
    </r>
  </si>
  <si>
    <t>Wartość łączna poręczenia [zł]</t>
  </si>
  <si>
    <t>na mocy której wynagrodzenie Wykonawcy z tytułu realizacji tej Umowy, pozostałe do wypłaty na dzień złożenia Wniosku o udzielenie wsparcia, opiewa na kwotę netto:</t>
  </si>
  <si>
    <t>Nazwa podmiotu, na którego rzecz Wnioskodawca realizuje zamówienie publiczne</t>
  </si>
  <si>
    <t>Wynikający z Umowy zamówienia publicznego termin, w którym Wnioskodawca musi zrealizować część główną przedmiotu zamówienia [RRRR-MM-DD]</t>
  </si>
  <si>
    <t>wynikający z Umowy zamówienia publicznego termin, w którym Wykonawca musi zrealizować dany etap [RRRR-MM-DD]</t>
  </si>
  <si>
    <t>wartość transzy wynagrodzenia za realizację danego etapu [zł]</t>
  </si>
  <si>
    <t>II transza (jeżeli dotyczy):</t>
  </si>
  <si>
    <t>transzy/
transzach</t>
  </si>
  <si>
    <t>oprocentowanie stałe</t>
  </si>
  <si>
    <t>oprocentowanie zmienne</t>
  </si>
  <si>
    <t>Rodzaj oprocentowania:</t>
  </si>
  <si>
    <t>oprocentowanie</t>
  </si>
  <si>
    <r>
      <t>VII.6. Wnioskodawcada nie znajduje się w trudnej sytuacji w rozumieniu art. 2 pkt 18 rozporządzenia Komisji (UE) nr 651/2014 z dnia 17 czerwca 2014 r. uznającego niektóre rodzaje pomocy za zgodne z rynkiem wewnętrznym w zastosowaniu art. 107 i 108 Traktatu (lub aktu zmieniającego/zastępującego), nie pozostaje pod zarządem komisarycznym, nie został wobec nich złożony wniosek o ogłoszenie upadłości, nie zostało wszczęte wobec niego postępowanie upadłościowe lub restrukturyzacyjne lub jakiekolwiek inne postępowanie poprzedzające niewypłacalność lub upadłość oraz nie istnieją podstawy do przeprowadzenia likwidacji w rozumieniu przepisów ustawy z dnia 15 września 2000 r.</t>
    </r>
    <r>
      <rPr>
        <i/>
        <sz val="8"/>
        <rFont val="Calibri Light"/>
        <family val="2"/>
        <charset val="238"/>
        <scheme val="major"/>
      </rPr>
      <t xml:space="preserve"> Kodeks spółek handlowych</t>
    </r>
    <r>
      <rPr>
        <sz val="8"/>
        <rFont val="Calibri Light"/>
        <family val="2"/>
        <charset val="238"/>
        <scheme val="major"/>
      </rPr>
      <t xml:space="preserve"> z jakiejkolwiek przyczyny i nie nastąpiło jego rozwiązanie.</t>
    </r>
  </si>
  <si>
    <t>VII.4. Wnioskodawca nie posiada zaległości z tytułu należności publicznoprawnych, w tym zobowiązań podatkowych oraz składek na Kasę Rolniczego Ubezpieczenia Społecznego/Zakład Ubezpieczeń Społecznych, nie wniesiono przeciwko Wnioskodawcy żadnego roszczenia w związku z ww. należnościami.</t>
  </si>
  <si>
    <t>VII.5. Ja / żadna z osób będących członkami organów zarządzających Wnioskodawcy bądź ich wspólnikami,a w przypadku osób fizycznych prowadzących działalność gospodarczą – ta osoba, nie zostałem/a prawomocnie skazany/a za przestępstwa składania fałszywych zeznań, przekupstwa, przeciwko mieniu, wiarygodności dokumentów, obrotowi pieniężnemu i papierami wartościowymi, obrotowi gospodarczemu, systemowi bankowemu, przestępstwa karno-skarbowe albo inne związane z wykonywaniem działalności gospodarczej lub popełnione w celu osiągnięcia korzyści majątkowej.</t>
  </si>
  <si>
    <t>Załącznik A5. Oświadczenie Wnioskodawcy</t>
  </si>
  <si>
    <t>Załącznik A5. OŚWIADCZENIE WNIOSKODAWCY</t>
  </si>
  <si>
    <t>Czy Wnioskodawca w związku z Projektem planuje rozpocząć prowadzenie działalności w sposób stały na obszarze województwa wielkopolskiego?</t>
  </si>
  <si>
    <t>Czy PKD związane z Projektem wpisuje się w Inteligentne Specjalizacje Woj. Wlkp.?</t>
  </si>
  <si>
    <r>
      <t xml:space="preserve">I.9. Dane osób upoważnionych do podpisania </t>
    </r>
    <r>
      <rPr>
        <i/>
        <sz val="10"/>
        <rFont val="Calibri Light"/>
        <family val="2"/>
        <charset val="238"/>
        <scheme val="major"/>
      </rPr>
      <t>Wniosku o udzielenie wsparcia</t>
    </r>
  </si>
  <si>
    <r>
      <t xml:space="preserve">I.11. Dane teleadresowe, które miałyby zostać wskazane w </t>
    </r>
    <r>
      <rPr>
        <i/>
        <sz val="10"/>
        <rFont val="Calibri Light"/>
        <family val="2"/>
        <charset val="238"/>
        <scheme val="major"/>
      </rPr>
      <t>Umowie</t>
    </r>
  </si>
  <si>
    <t>II.1. Przeznaczenie wnioskowanej Pożyczki</t>
  </si>
  <si>
    <t>Wydatki/koszty ponoszone ze środków Pożyczki będą związane wyłącznie z wykonywaniem zamówienia publicznego pn.</t>
  </si>
  <si>
    <t>II.2. Parametry wnioskowanej Pożyczki</t>
  </si>
  <si>
    <t>Wnioskuję o udzielenie Pożyczki w kwocie:</t>
  </si>
  <si>
    <t>Proponuję, aby Pożyczka została wypłacona w:</t>
  </si>
  <si>
    <r>
      <t xml:space="preserve">weksel własny </t>
    </r>
    <r>
      <rPr>
        <i/>
        <sz val="10"/>
        <rFont val="Calibri Light"/>
        <family val="2"/>
        <charset val="238"/>
        <scheme val="major"/>
      </rPr>
      <t>in blanco</t>
    </r>
    <r>
      <rPr>
        <sz val="10"/>
        <rFont val="Calibri Light"/>
        <family val="2"/>
        <charset val="238"/>
        <scheme val="major"/>
      </rPr>
      <t xml:space="preserve"> wystawiony przez Ostatecznego Odbiorcę wraz z deklaracją wekslową, opatrzony klauzulą „bez protestu”, niezawierający klauzuli „nie na zlecenie” lub klauzuli równoważnej w skutkach</t>
    </r>
  </si>
  <si>
    <t>Należy opisać wiedzę i doświadczenie zawodowe kadry zarządzającej Wnioskodawcy z punktu widzenia realizacji Projektu – w dziedzinie zamówień publicznych oraz w branży, której dotyczy Projekt (wskazać nabyte kompetencje oraz miejsce ich zdobycia, jeżeli jest inne, niż przedsiębiorstwo Wnioskodawcy). Maksymalnie 1 500 znaków.</t>
  </si>
  <si>
    <t>Należy opisać wiedzę i doświadczenie zawodowe kadry pracowniczej Wnioskodawcy z punktu widzenia realizacji Projektu – w dziedzinie zamówień publicznych oraz w branży, której dotyczy Projekt (wskazać nabyte kompetencje oraz miejsce ich zdobycia, jeżeli jest inne, niż przedsiębiorstwo Wnioskodawcy). Maksymalnie 1 500 znaków.</t>
  </si>
  <si>
    <t>IV.13. Wpływ czynników zewnętrznych na Wnioskodawcę (jeśli dotyczy należy opisać dany czynnik zewnętrzny i wskazać podjęte czynności zaradcze).</t>
  </si>
  <si>
    <t>V.1. Informacje o realizowanym zamówieniu publicznym powiązanym z Projektem</t>
  </si>
  <si>
    <t>V.2. Harmonogram płatności wynagrodzenia dla Wykonawcy wynikający z umowy zamówienia publicznego</t>
  </si>
  <si>
    <t>V.3. Lokalizacja Projektu - miejsce realizowanych robót budowlanych na mocy umowy zamówienia publicznego</t>
  </si>
  <si>
    <t>Należy wskazać i opisać planowane wydatki w ramach Projektu (wskazać główne wydatki inwestycyjne wraz z orientacyjną wartością brutto oraz grupy kosztów bieżących z orientacyjną wartością brutto dla każdej z grup). Maksymalnie 2 500 znaków.</t>
  </si>
  <si>
    <r>
      <t xml:space="preserve">VII.7. Wnioskodawca zobowiązuje się wykorzystać Pożyczkę na cel wskazany we </t>
    </r>
    <r>
      <rPr>
        <i/>
        <sz val="8"/>
        <rFont val="Calibri Light"/>
        <family val="2"/>
        <charset val="238"/>
        <scheme val="major"/>
      </rPr>
      <t>Wniosku o udzielenie wsparcia</t>
    </r>
    <r>
      <rPr>
        <sz val="8"/>
        <rFont val="Calibri Light"/>
        <family val="2"/>
        <charset val="238"/>
        <scheme val="major"/>
      </rPr>
      <t xml:space="preserve"> oraz upoważnia Wielkopolski Fundusz Rozwoju sp. z .o.o. z siedzibą w Poznaniu, ul. Szyperska 14, 61-754 Poznań, do przeniesienia zapisów </t>
    </r>
    <r>
      <rPr>
        <i/>
        <sz val="8"/>
        <rFont val="Calibri Light"/>
        <family val="2"/>
        <charset val="238"/>
        <scheme val="major"/>
      </rPr>
      <t>Wniosku o udzielenie wsparcia</t>
    </r>
    <r>
      <rPr>
        <sz val="8"/>
        <rFont val="Calibri Light"/>
        <family val="2"/>
        <charset val="238"/>
        <scheme val="major"/>
      </rPr>
      <t xml:space="preserve"> dotyczących celu projektu do </t>
    </r>
    <r>
      <rPr>
        <i/>
        <sz val="8"/>
        <rFont val="Calibri Light"/>
        <family val="2"/>
        <charset val="238"/>
        <scheme val="major"/>
      </rPr>
      <t>Umowy</t>
    </r>
    <r>
      <rPr>
        <sz val="8"/>
        <rFont val="Calibri Light"/>
        <family val="2"/>
        <charset val="238"/>
        <scheme val="major"/>
      </rPr>
      <t>.</t>
    </r>
  </si>
  <si>
    <r>
      <t xml:space="preserve">VII.8. Wnioskodawca powiadomi Wielkopolski Fundusz Rozwoju sp. z .o.o. z siedzibą w Poznaniu, ul. Szyperska 14, 61-754 Poznań o zamiarze dokonania Zmiany statusu Wnioskodawcy od dnia złożenia niniejszego </t>
    </r>
    <r>
      <rPr>
        <i/>
        <sz val="8"/>
        <rFont val="Calibri Light"/>
        <family val="2"/>
        <charset val="238"/>
        <scheme val="major"/>
      </rPr>
      <t xml:space="preserve">Wniosku o udzielenie wsparcia </t>
    </r>
    <r>
      <rPr>
        <sz val="8"/>
        <rFont val="Calibri Light"/>
        <family val="2"/>
        <charset val="238"/>
        <scheme val="major"/>
      </rPr>
      <t>do dnia ostatecznego rozliczenia pożyczki, a wszelka Zmiana statusu zostanie dokonana po uzyskaniu akceptacji WFR, ze względu na realizację celów Projektu.</t>
    </r>
  </si>
  <si>
    <r>
      <t xml:space="preserve">VII.12. Wnioskodawca zobowiązuje się do umożliwienia przedstawicielom Wielkopolskiego Funduszu Rozwoju sp. z o.o. z siedzibą w Poznaniu, ul. Szyperska 14, 61-754 Poznań oraz innym uprawnionym podmiotom (w tym wskazanym przez WFR), przeprowadzenia inspekcji/wizytacji na miejscu realizacji Projektu lub w odniesieniu do proponowanego przedmiotu zabezpieczenia, wglądu w dokumenty dotyczące Projektu i odnoszące się do treści niniejszego </t>
    </r>
    <r>
      <rPr>
        <i/>
        <sz val="8"/>
        <rFont val="Calibri Light"/>
        <family val="2"/>
        <charset val="238"/>
        <scheme val="major"/>
      </rPr>
      <t>Wniosku o udzielenie wsparcia</t>
    </r>
    <r>
      <rPr>
        <sz val="8"/>
        <rFont val="Calibri Light"/>
        <family val="2"/>
        <charset val="238"/>
        <scheme val="major"/>
      </rPr>
      <t xml:space="preserve">, kontroli i monitoringu projektu oraz do udostępnienia wszelkiej dokumentacji, przez cały okres związania </t>
    </r>
    <r>
      <rPr>
        <i/>
        <sz val="8"/>
        <rFont val="Calibri Light"/>
        <family val="2"/>
        <charset val="238"/>
        <scheme val="major"/>
      </rPr>
      <t>Umową</t>
    </r>
    <r>
      <rPr>
        <sz val="8"/>
        <rFont val="Calibri Light"/>
        <family val="2"/>
        <charset val="238"/>
        <scheme val="major"/>
      </rPr>
      <t>, celem weryfikacji wykorzystania Pożyczki, oceny aktualnego stanu zabezpieczenia i oceny aktualnej sytuacji ekonomiczno-finansowej Wnioskodawcy.</t>
    </r>
  </si>
  <si>
    <r>
      <t xml:space="preserve">VII.13. Wnioskodawca oświadcza, iż wszystkie informacje, które zawarto w niniejszym </t>
    </r>
    <r>
      <rPr>
        <i/>
        <sz val="8"/>
        <rFont val="Calibri Light"/>
        <family val="2"/>
        <charset val="238"/>
        <scheme val="major"/>
      </rPr>
      <t>Wniosku o udzielenie wsparcia</t>
    </r>
    <r>
      <rPr>
        <sz val="8"/>
        <rFont val="Calibri Light"/>
        <family val="2"/>
        <charset val="238"/>
        <scheme val="major"/>
      </rPr>
      <t xml:space="preserve"> oraz dane zamieszczone w załączonych dokumentach są prawdziwe, kompletne i w pełni odzwierciedlają sytuację prawną, finansową i gospodarczą oraz są zgodne ze stanem faktycznym, a oświadczenie to składa świadom odpowiedzialności karnej, wynikającej z art. 297 Ustawy z dnia 6 czerwca 1997 r. - Kodeks karny.</t>
    </r>
  </si>
  <si>
    <r>
      <t xml:space="preserve">VII.15. Wnioskodawca zapoznał się z </t>
    </r>
    <r>
      <rPr>
        <i/>
        <sz val="8"/>
        <rFont val="Calibri Light"/>
        <family val="2"/>
        <charset val="238"/>
        <scheme val="major"/>
      </rPr>
      <t>Regulaminem udzielania pożyczek ze środków Województwa Wielkopolskiego powierzonych Wielkopolskiemu Funduszowi Rozwoju sp. z o.o.</t>
    </r>
    <r>
      <rPr>
        <sz val="8"/>
        <rFont val="Calibri Light"/>
        <family val="2"/>
        <charset val="238"/>
        <scheme val="major"/>
      </rPr>
      <t xml:space="preserve">, a także innymi elementami </t>
    </r>
    <r>
      <rPr>
        <i/>
        <sz val="8"/>
        <rFont val="Calibri Light"/>
        <family val="2"/>
        <charset val="238"/>
        <scheme val="major"/>
      </rPr>
      <t>Oferty i warunków wsparcia</t>
    </r>
    <r>
      <rPr>
        <sz val="8"/>
        <rFont val="Calibri Light"/>
        <family val="2"/>
        <charset val="238"/>
        <scheme val="major"/>
      </rPr>
      <t xml:space="preserve"> (w tym m.in. </t>
    </r>
    <r>
      <rPr>
        <i/>
        <sz val="8"/>
        <rFont val="Calibri Light"/>
        <family val="2"/>
        <charset val="238"/>
        <scheme val="major"/>
      </rPr>
      <t>Kartą produktu</t>
    </r>
    <r>
      <rPr>
        <sz val="8"/>
        <rFont val="Calibri Light"/>
        <family val="2"/>
        <charset val="238"/>
        <scheme val="major"/>
      </rPr>
      <t xml:space="preserve">, </t>
    </r>
    <r>
      <rPr>
        <i/>
        <sz val="8"/>
        <rFont val="Calibri Light"/>
        <family val="2"/>
        <charset val="238"/>
        <scheme val="major"/>
      </rPr>
      <t>Tabelą opłat i prowizji</t>
    </r>
    <r>
      <rPr>
        <sz val="8"/>
        <rFont val="Calibri Light"/>
        <family val="2"/>
        <charset val="238"/>
        <scheme val="major"/>
      </rPr>
      <t>) i akceptuje ich warunki.</t>
    </r>
  </si>
  <si>
    <r>
      <t xml:space="preserve">Dokonywanie zmian poprzez usunięcie jakichkolwiek elementów we wzorze Bilansu, dodanie kolejnych wierszy lub kolumn, zmianę pól oznaczonych szarym kolorem lub innych pól automatycznie wypełnionych – może skutkować odrzuceniem </t>
    </r>
    <r>
      <rPr>
        <b/>
        <i/>
        <sz val="9"/>
        <rFont val="Calibri"/>
        <family val="2"/>
        <charset val="238"/>
        <scheme val="minor"/>
      </rPr>
      <t>Wniosku o udzielenie wsparci.</t>
    </r>
    <r>
      <rPr>
        <b/>
        <sz val="9"/>
        <rFont val="Calibri"/>
        <family val="2"/>
        <charset val="238"/>
        <scheme val="minor"/>
      </rPr>
      <t xml:space="preserve"> </t>
    </r>
  </si>
  <si>
    <r>
      <t xml:space="preserve">Dokonywanie zmian poprzez usunięcie jakichkolwiek elementów we wzorze RZiS, dodanie kolejnych wierszy lub kolumn, zmianę pól oznaczonych szarym kolorem lub innych pól automatycznie wypełnionych – może skutkować odrzuceniem </t>
    </r>
    <r>
      <rPr>
        <b/>
        <i/>
        <sz val="9"/>
        <rFont val="Calibri"/>
        <family val="2"/>
        <charset val="238"/>
        <scheme val="minor"/>
      </rPr>
      <t>Wniosku o udzielenie wsparcia.</t>
    </r>
  </si>
  <si>
    <r>
      <t xml:space="preserve">Dokonywanie zmian poprzez usunięcie jakichkolwiek elementów we wzorze Bilansu, dodanie kolejnych wierszy lub kolumn, zmianę pól oznaczonych szarym kolorem lub innych pól automatycznie wypełnionych – może skutkować odrzuceniem </t>
    </r>
    <r>
      <rPr>
        <b/>
        <i/>
        <sz val="9"/>
        <rFont val="Calibri"/>
        <family val="2"/>
        <charset val="238"/>
        <scheme val="minor"/>
      </rPr>
      <t>Wniosku o udzielenie wsparcia.</t>
    </r>
  </si>
  <si>
    <t>1.	Administratorem danych osobowych jest Województwo Wielkopolskie z siedzibą Urzędu Marszałkowskiego Województwa Wielkopolskiego w Poznaniu przy al. Niepodległości 34, 61-714 Poznań. Podmiotem przetwarzającym wskazane dane osobowe jest Wielkopolski Fundusz Rozwoju sp. z o.o., ul. Szyperska 14, 61-754 Poznań.
2.	Dane osobowe są przetwarzane w następujących celach:
1) komunikowania się za pośrednictwem poczty elektronicznej, wiadomości tekstowych lub telefonicznie w związku 
z rozpatrywaniem Dokumentacji aplikacyjnej lub w procesie poprzedzającym złożenie Dokumentacji aplikacyjnej, jeśli dojdzie 
do przekazania danych osobowych (podstawa prawna – art. 6 ust. 1 lit. a RODO);
2) rozpatrywania Dokumentacji aplikacyjnej lub podejmowania czynności poprzedzających jej złożenie oraz czynności związanych z zawarciem, rozliczeniem, wykonywaniem lub rozwiązaniem Umowy oraz wykonywaniem innych czynności związanych z Umową 
w związku z udzielaniem wsparcia w postaci produktów finansowych (podstawa prawna art. 6 ust. 1 lit. b RODO);
3) zabezpieczenia i dochodzenia ewentualnych roszczeń, potwierdzenia kwalifikowalności wydatków, monitoringu, ewaluacji, kontroli, audytu i sprawozdawczości wydatków publicznych, działań informacyjno-promocyjnych i marketingowych oraz archiwizacji w związku z pełnieniem obowiązku prawnego ciążącego na Administratorze w zakresie udzielania niezbędnego wsparcia w formie produktów finansowych opartych m.in. o: 
a) ustawę z dnia 5 czerwca 1998 r. o samorządzie województwa;
b) ustawę z dnia 29 września 1994 r. o rachunkowości;
c) ustawę z dnia 27 sierpnia 2009 r. o finansach publicznych;
d) ustawę z dnia 23 kwietnia 1964 r. kodeks cywilny;
e) ustawę z dnia 11 września 2019 r. prawo zamówień publicznych;
f) ustawę z dnia 17 listopada 1964 r. kodeks postępowania cywilnego
(podstawa prawna art. 6 ust. 1 lit. c RODO).
3.	Wielkopolski Fundusz Rozwoju sp. z o.o. przetwarza dane osobowe Wnioskodawcy ubiegającego się o wsparcie finansowe, a także dane osobowe Ostatecznego Odbiorcy, który jest beneficjentem udzielonego wsparcia  finansowego. Jednocześnie Wielkopolski Fundusz Rozwoju sp. z o.o. przetwarza dane osobowe  pracowników i współpracowników Wnioskodawcy/Ostatecznego Odbiorcy 
w tym osób reprezentujących Wnioskodawcę/Ostatecznego Odbiorcę, a także Poręczycieli oraz innych osób udzielających Zabezpieczenia Pożyczki, których dane osobowe zostały wskazane na etapie ubiegania się o wsparcie finansowe lub przed złożeniem Dokumentacji aplikacyjnej, czy też zostały udostępnione na etapie wykonywania Umowy w celach opisanych w przedmiotowej informacji. 
4.	W sprawach związanych z przetwarzaniem danych osobowych można skontaktować się z: 
•	 Inspektorem Ochrony Danych Osobowych Wielkopolskiego Funduszu Rozwoju sp. z o.o., ul. Szyperska 14, 61-754 Poznań: adres poczty elektronicznej: iod@wfr.org.pl lub 
•	z Inspektorem Ochrony Danych Osobowych Urzędu Marszałkowskiego Województwa Wielkopolskiego w Poznaniu, adres skrytki urzędu na platformie ePUAP: /umarszwlkp/SkrytkaESP, lub poczta elektroniczna: inspektor.ochrony@umww.pl. 
5.	Dane osobowe będą przetwarzane przez okres niezbędny dla realizacji Umowy i kontroli prawidłowości wydatkowania środków 
do czasu ustania okresu archiwizacji, z zastrzeżeniem obowiązujących terminów przechowywania dokumentów wynikających 
z powszechnie obowiązujących przepisów prawa. Okres przetwarzania danych osobowych wynosi 5 lat licząc od roku następnego, 
w którym ustały zobowiązania finansowe wynikające z przyznanego wsparcia oraz zawartych umów dotyczących produktów finansowych, w tym ustania ewentualnych roszczeń Wielkopolskiego Funduszu Rozwoju sp. z o.o. lub 10 lat licząc od dnia udzielenia pomocy publicznej. W przypadku odmowy udzielenia wsparcia finansowego Wnioskodawcy na etapie ubiegania się o rzeczone wsparcie, dane osobowe przetwarzane są do czasu ustania okresu archiwizacji, który wynosi 5 lat licząc od roku następnego, 
w którym nastąpiło odmówienie udzielenia wsparcia finansowego lub podanie danych osobowych przez Wnioskodawcę lub inne osoby zaangażowane w proces udzielenia wsparcia finansowego. 
6.	Podanie danych jest warunkiem obligatoryjnym, a ich niepodanie skutkuje brakiem możliwości rozpatrzenia Dokumentacji aplikacyjnej oraz podjęcia decyzji pod kątem udzielenia wsparcia w ramach dostępnych produktów finansowych.
7.	Administrator przetwarza dane osobowe osób wskazanych w treści przedmiotowej klauzuli informacyjnej służące identyfikacji lub weryfikacji, ocenie sytuacji majątkowej oraz finansowej i badania wiarygodności oraz spełnienia kryteriów o jakich mowa 
w odrębnych przepisach prawa, celem udzielenia wsparcia finansowego. Ponadto Administrator może przetwarzać inne dane osobowe przekazane przez Wnioskodawcę/ Ostatecznego Odbiorcę, o ile nie można ich zakwalifikować do żadnej z powyższych grup, a jest to dokonywane w celach opisanych w tej informacji. Administrator może przetwarzać dane osobowe osób ubiegających się oraz zaangażowanych w proces ubiegania się o udzielenia wsparcia finansowego przed złożeniem Dokumentacji aplikacyjnej w  celach opisanych w przedmiotowej klauzuli informacyjnej.
8.	Osobom, których dotyczą przetwarzane dane osobowe przysługuje prawo dostępu do treści swoich danych i ich sprostowania oraz ograniczenia przetwarzania. 
9.	Osobom, których dotyczą przetwarzane dane osobowe przysługuje prawo do wniesienia skargi do organu nadzorczego, którym jest Prezes Urzędu Ochrony Danych Osobowych.
10.	Dane osobowe nie będą przekazywane do państwa trzeciego lub organizacji międzynarodowej.
11.	Dane osobowe nie będą poddawane zautomatyzowanemu podejmowaniu decyzji.
12.	Odbiorcami danych osobowych będą podmioty, które przetwarzają dane na zlecenie Administratora i z którymi zostały zawarte odpowiednie umowy o współpracy oraz umowy powierzenia (np. podmioty świadczące usługi IT, wykonawcy badań i analiz, biura informacji gospodarczej, inne podmioty doradcze).
13.	Składając Dokumentację aplikacyjną Wnioskodawca zapewnia, że osoby fizyczne, których dane osobowe przekazuje 
w Dokumentacji aplikacyjnej, zostały poinformowane o sposobie przetwarzania ich danych osobowych.</t>
  </si>
  <si>
    <r>
      <t xml:space="preserve">VII.19. Oświadczam, że w rozumieniu Załącznika I do rozporządzenia Komisji (UE) nr 651/2014 z dnia 17 czerwca 2014 r. uznającego niektóre rodzaje pomocy za zgodne z rynkiem wewnętrznym w zastosowaniu art. 107 i 108 Traktatu Wnioskodawca jest przedsiębiorstwem:
</t>
    </r>
    <r>
      <rPr>
        <i/>
        <sz val="8"/>
        <rFont val="Calibri Light"/>
        <family val="2"/>
        <charset val="238"/>
        <scheme val="major"/>
      </rPr>
      <t>Niniejsze oświadczenie składam świadomy/-a odpowiedzialności karnej, wynikającej z art. 297 Ustawy z dnia 6 czerwca 1997 r. –  Kodeks karny.</t>
    </r>
  </si>
  <si>
    <r>
      <t>2) W przypadku spółki, w której co najmniej niektórzy członkowie ponoszą nieograniczoną odpowiedzialność za jej zadłużenie</t>
    </r>
    <r>
      <rPr>
        <sz val="8"/>
        <color theme="1"/>
        <rFont val="Calibri"/>
        <family val="2"/>
        <charset val="238"/>
        <scheme val="minor"/>
      </rPr>
      <t xml:space="preserve"> 3</t>
    </r>
    <r>
      <rPr>
        <sz val="10"/>
        <color theme="1"/>
        <rFont val="Calibri"/>
        <family val="2"/>
        <charset val="238"/>
        <scheme val="minor"/>
      </rPr>
      <t xml:space="preserve"> : 
Czy więcej niż połowę kapitału spółki według dokumentów księgowych utracono wskutek zakumulowanych strat?</t>
    </r>
  </si>
  <si>
    <r>
      <t xml:space="preserve">3) Czy przedsiębiorstwo podlega zbiorowemu postępowaniu w związku z niewypłacalnością lub spełnia kryteria na mocy obowiązującego prawa krajowego, by zostać objętym zbiorowym postępowaniem 
w związku z niewypłacalnością na wniosek jej wierzycieli </t>
    </r>
    <r>
      <rPr>
        <sz val="8"/>
        <color theme="1"/>
        <rFont val="Calibri"/>
        <family val="2"/>
        <charset val="238"/>
        <scheme val="minor"/>
      </rPr>
      <t>4</t>
    </r>
    <r>
      <rPr>
        <sz val="10"/>
        <color theme="1"/>
        <rFont val="Calibri"/>
        <family val="2"/>
        <charset val="238"/>
        <scheme val="minor"/>
      </rPr>
      <t>?</t>
    </r>
  </si>
  <si>
    <r>
      <t xml:space="preserve">1) W przypadku spółki charakteryzującej się ograniczoną odpowiedzialnością wspólników </t>
    </r>
    <r>
      <rPr>
        <sz val="8"/>
        <color theme="1"/>
        <rFont val="Calibri"/>
        <family val="2"/>
        <charset val="238"/>
        <scheme val="minor"/>
      </rPr>
      <t>1</t>
    </r>
    <r>
      <rPr>
        <sz val="10"/>
        <color theme="1"/>
        <rFont val="Calibri"/>
        <family val="2"/>
        <charset val="238"/>
        <scheme val="minor"/>
      </rPr>
      <t xml:space="preserve"> :
Czy więcej niż połowę subskrybowanego kapitału podstawowego (zakładowego) utracono wskutek zakumulowanych strat </t>
    </r>
    <r>
      <rPr>
        <sz val="8"/>
        <color theme="1"/>
        <rFont val="Calibri"/>
        <family val="2"/>
        <charset val="238"/>
        <scheme val="minor"/>
      </rPr>
      <t>2</t>
    </r>
    <r>
      <rPr>
        <sz val="10"/>
        <color theme="1"/>
        <rFont val="Calibri"/>
        <family val="2"/>
        <charset val="238"/>
        <scheme val="minor"/>
      </rPr>
      <t xml:space="preserve"> ?</t>
    </r>
  </si>
  <si>
    <t>IV.12. Czy w okresie ostatnich 12 miesięcy wystąpiły zajęcia na rachunkach bankowych?</t>
  </si>
  <si>
    <t>V.5. Szacunkowy dochód z realizowanego zamówienia publicznego</t>
  </si>
  <si>
    <t>VII.1.  Ze środków Pożyczki oraz Udziału własnego nie będą finansowane wydatki pokryte uprzednio lub planowane do pokrycia ze środków publicznych UE lub krajowych środków publicznych lub innych źródeł pomocy krajowej lub zagranicznej, jeżeli naruszałoby to lub groziłoby naruszeniem zakazu podwójnego finansowania tych samych wydatków (lub ich części) w ramach Pożyczki i wyżej wymienionych źródeł.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</si>
</sst>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 #,##0.00\ &quot;zł&quot;_-;\-* #,##0.00\ &quot;zł&quot;_-;_-* &quot;-&quot;??\ &quot;zł&quot;_-;_-@_-"/>
    <numFmt numFmtId="164" formatCode="_-* #,##0.00\ _z_ł_-;\-* #,##0.00\ _z_ł_-;_-* &quot;-&quot;??\ _z_ł_-;_-@_-"/>
    <numFmt numFmtId="165" formatCode="d/m/yyyy;@"/>
    <numFmt numFmtId="166" formatCode="00\-000"/>
    <numFmt numFmtId="167" formatCode="#,##0.00\ [$PLN]"/>
    <numFmt numFmtId="168" formatCode="[$-415]General"/>
    <numFmt numFmtId="169" formatCode="#,##0.00&quot; &quot;[$zł-415];[Red]&quot;-&quot;#,##0.00&quot; &quot;[$zł-415]"/>
    <numFmt numFmtId="170" formatCode="&quot; &quot;#,##0.00&quot;      &quot;;&quot;-&quot;#,##0.00&quot;      &quot;;&quot; -&quot;#&quot;      &quot;;@&quot; &quot;"/>
    <numFmt numFmtId="171" formatCode="[$-415]0%"/>
    <numFmt numFmtId="172" formatCode="&quot; &quot;#,##0.00&quot; z3 &quot;;&quot;-&quot;#,##0.00&quot; z3 &quot;;&quot; -&quot;#&quot; z3 &quot;;@&quot; &quot;"/>
    <numFmt numFmtId="173" formatCode="\ #,##0.00&quot;      &quot;;\-#,##0.00&quot;      &quot;;&quot; -&quot;#&quot;      &quot;;@\ "/>
    <numFmt numFmtId="174" formatCode="\ #,##0.00&quot; z3 &quot;;\-#,##0.00&quot; z3 &quot;;&quot; -&quot;#&quot; z3 &quot;;@\ "/>
    <numFmt numFmtId="175" formatCode="0.0%"/>
    <numFmt numFmtId="176" formatCode="_-* #,##0.00\ [$zł-415]_-;\-* #,##0.00\ [$zł-415]_-;_-* &quot;-&quot;??\ [$zł-415]_-;_-@_-"/>
  </numFmts>
  <fonts count="106">
    <font>
      <sz val="11"/>
      <color theme="1"/>
      <name val="Calibri"/>
      <family val="2"/>
      <charset val="238"/>
      <scheme val="minor"/>
    </font>
    <font>
      <b/>
      <sz val="11"/>
      <color theme="1"/>
      <name val="Calibri"/>
      <family val="2"/>
      <charset val="238"/>
      <scheme val="minor"/>
    </font>
    <font>
      <sz val="11"/>
      <name val="Calibri"/>
      <family val="2"/>
      <charset val="238"/>
    </font>
    <font>
      <sz val="10"/>
      <color theme="1"/>
      <name val="Calibri Light"/>
      <family val="2"/>
      <charset val="238"/>
      <scheme val="major"/>
    </font>
    <font>
      <b/>
      <sz val="11"/>
      <color theme="1"/>
      <name val="Calibri Light"/>
      <family val="2"/>
      <charset val="238"/>
      <scheme val="major"/>
    </font>
    <font>
      <sz val="11"/>
      <color theme="1"/>
      <name val="Calibri Light"/>
      <family val="2"/>
      <charset val="238"/>
      <scheme val="major"/>
    </font>
    <font>
      <sz val="10"/>
      <name val="Calibri Light"/>
      <family val="2"/>
      <charset val="238"/>
      <scheme val="major"/>
    </font>
    <font>
      <sz val="11"/>
      <name val="Calibri Light"/>
      <family val="2"/>
      <charset val="238"/>
      <scheme val="major"/>
    </font>
    <font>
      <sz val="8"/>
      <name val="Calibri Light"/>
      <family val="2"/>
      <charset val="238"/>
      <scheme val="major"/>
    </font>
    <font>
      <i/>
      <sz val="10"/>
      <name val="Calibri Light"/>
      <family val="2"/>
      <charset val="238"/>
      <scheme val="major"/>
    </font>
    <font>
      <i/>
      <sz val="9"/>
      <name val="Calibri Light"/>
      <family val="2"/>
      <charset val="238"/>
      <scheme val="major"/>
    </font>
    <font>
      <i/>
      <sz val="8"/>
      <name val="Calibri Light"/>
      <family val="2"/>
      <charset val="238"/>
      <scheme val="major"/>
    </font>
    <font>
      <i/>
      <sz val="9"/>
      <color theme="1"/>
      <name val="Calibri Light"/>
      <family val="2"/>
      <charset val="238"/>
      <scheme val="major"/>
    </font>
    <font>
      <i/>
      <sz val="9"/>
      <color rgb="FF808080"/>
      <name val="Calibri Light"/>
      <family val="2"/>
      <charset val="238"/>
      <scheme val="major"/>
    </font>
    <font>
      <sz val="9"/>
      <name val="Calibri Light"/>
      <family val="2"/>
      <charset val="238"/>
      <scheme val="major"/>
    </font>
    <font>
      <i/>
      <sz val="10"/>
      <color theme="1"/>
      <name val="Calibri Light"/>
      <family val="2"/>
      <charset val="238"/>
      <scheme val="major"/>
    </font>
    <font>
      <sz val="8"/>
      <color theme="1"/>
      <name val="Calibri Light"/>
      <family val="2"/>
      <charset val="238"/>
      <scheme val="major"/>
    </font>
    <font>
      <i/>
      <sz val="8"/>
      <color theme="1"/>
      <name val="Calibri Light"/>
      <family val="2"/>
      <charset val="238"/>
      <scheme val="major"/>
    </font>
    <font>
      <b/>
      <i/>
      <sz val="8"/>
      <color theme="1"/>
      <name val="Calibri Light"/>
      <family val="2"/>
      <charset val="238"/>
      <scheme val="major"/>
    </font>
    <font>
      <u/>
      <sz val="11"/>
      <color theme="10"/>
      <name val="Calibri"/>
      <family val="2"/>
      <charset val="238"/>
      <scheme val="minor"/>
    </font>
    <font>
      <b/>
      <sz val="8"/>
      <color theme="1"/>
      <name val="Calibri Light"/>
      <family val="2"/>
      <charset val="238"/>
      <scheme val="major"/>
    </font>
    <font>
      <sz val="11"/>
      <color theme="1"/>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sz val="11"/>
      <color theme="0"/>
      <name val="Calibri"/>
      <family val="2"/>
      <charset val="238"/>
      <scheme val="minor"/>
    </font>
    <font>
      <sz val="10"/>
      <name val="Arial CE"/>
      <charset val="238"/>
    </font>
    <font>
      <sz val="11"/>
      <color theme="1"/>
      <name val="Czcionka tekstu podstawowego"/>
      <family val="2"/>
      <charset val="238"/>
    </font>
    <font>
      <sz val="10"/>
      <name val="Arial"/>
      <family val="2"/>
      <charset val="238"/>
    </font>
    <font>
      <sz val="11"/>
      <color rgb="FF000000"/>
      <name val="Czcionka tekstu podstawowego"/>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1"/>
      <color rgb="FF000000"/>
      <name val="Arial"/>
      <family val="2"/>
      <charset val="238"/>
    </font>
    <font>
      <sz val="11"/>
      <color rgb="FFFFFFFF"/>
      <name val="Czcionka tekstu podstawowego"/>
      <charset val="238"/>
    </font>
    <font>
      <sz val="11"/>
      <color rgb="FF800080"/>
      <name val="Czcionka tekstu podstawowego"/>
      <charset val="238"/>
    </font>
    <font>
      <b/>
      <sz val="11"/>
      <color rgb="FFFF9900"/>
      <name val="Czcionka tekstu podstawowego"/>
      <charset val="238"/>
    </font>
    <font>
      <b/>
      <sz val="11"/>
      <color rgb="FFFFFFFF"/>
      <name val="Czcionka tekstu podstawowego"/>
      <charset val="238"/>
    </font>
    <font>
      <i/>
      <sz val="11"/>
      <color rgb="FF808080"/>
      <name val="Czcionka tekstu podstawowego"/>
      <charset val="238"/>
    </font>
    <font>
      <sz val="11"/>
      <color rgb="FF008000"/>
      <name val="Czcionka tekstu podstawowego"/>
      <charset val="238"/>
    </font>
    <font>
      <b/>
      <sz val="15"/>
      <color rgb="FF333399"/>
      <name val="Czcionka tekstu podstawowego"/>
      <charset val="238"/>
    </font>
    <font>
      <b/>
      <sz val="13"/>
      <color rgb="FF333399"/>
      <name val="Czcionka tekstu podstawowego"/>
      <charset val="238"/>
    </font>
    <font>
      <b/>
      <sz val="11"/>
      <color rgb="FF333399"/>
      <name val="Czcionka tekstu podstawowego"/>
      <charset val="238"/>
    </font>
    <font>
      <u/>
      <sz val="10"/>
      <color rgb="FF0000FF"/>
      <name val="Arial CE"/>
      <charset val="238"/>
    </font>
    <font>
      <sz val="11"/>
      <color rgb="FF333399"/>
      <name val="Czcionka tekstu podstawowego"/>
      <charset val="238"/>
    </font>
    <font>
      <sz val="11"/>
      <color rgb="FFFF9900"/>
      <name val="Czcionka tekstu podstawowego"/>
      <charset val="238"/>
    </font>
    <font>
      <sz val="11"/>
      <color rgb="FF993300"/>
      <name val="Czcionka tekstu podstawowego"/>
      <charset val="238"/>
    </font>
    <font>
      <b/>
      <sz val="11"/>
      <color rgb="FF333333"/>
      <name val="Czcionka tekstu podstawowego"/>
      <charset val="238"/>
    </font>
    <font>
      <b/>
      <sz val="18"/>
      <color rgb="FF333399"/>
      <name val="Cambria"/>
      <family val="1"/>
      <charset val="238"/>
    </font>
    <font>
      <b/>
      <sz val="11"/>
      <color rgb="FF000000"/>
      <name val="Czcionka tekstu podstawowego"/>
      <charset val="238"/>
    </font>
    <font>
      <sz val="11"/>
      <color rgb="FFFF0000"/>
      <name val="Czcionka tekstu podstawowego"/>
      <charset val="238"/>
    </font>
    <font>
      <b/>
      <i/>
      <sz val="16"/>
      <color rgb="FF000000"/>
      <name val="Arial"/>
      <family val="2"/>
      <charset val="238"/>
    </font>
    <font>
      <sz val="10"/>
      <color rgb="FF000000"/>
      <name val="Geneva"/>
      <charset val="238"/>
    </font>
    <font>
      <sz val="10"/>
      <color rgb="FF000000"/>
      <name val="Arial"/>
      <family val="2"/>
      <charset val="238"/>
    </font>
    <font>
      <b/>
      <i/>
      <u/>
      <sz val="11"/>
      <color rgb="FF000000"/>
      <name val="Arial"/>
      <family val="2"/>
      <charset val="238"/>
    </font>
    <font>
      <sz val="10"/>
      <name val="Mangal"/>
      <family val="2"/>
      <charset val="238"/>
    </font>
    <font>
      <b/>
      <sz val="18"/>
      <color theme="3"/>
      <name val="Calibri Light"/>
      <family val="2"/>
      <charset val="238"/>
      <scheme val="major"/>
    </font>
    <font>
      <sz val="11"/>
      <color rgb="FF9C6500"/>
      <name val="Calibri"/>
      <family val="2"/>
      <charset val="238"/>
      <scheme val="minor"/>
    </font>
    <font>
      <sz val="9"/>
      <color theme="1"/>
      <name val="Calibri"/>
      <family val="2"/>
      <charset val="238"/>
      <scheme val="minor"/>
    </font>
    <font>
      <i/>
      <sz val="8"/>
      <color theme="1"/>
      <name val="Calibri"/>
      <family val="2"/>
      <charset val="238"/>
      <scheme val="minor"/>
    </font>
    <font>
      <i/>
      <sz val="9"/>
      <color theme="1"/>
      <name val="Calibri"/>
      <family val="2"/>
      <charset val="238"/>
      <scheme val="minor"/>
    </font>
    <font>
      <b/>
      <sz val="9"/>
      <name val="Calibri"/>
      <family val="2"/>
      <charset val="238"/>
      <scheme val="minor"/>
    </font>
    <font>
      <sz val="9"/>
      <name val="Calibri"/>
      <family val="2"/>
      <charset val="238"/>
      <scheme val="minor"/>
    </font>
    <font>
      <sz val="9"/>
      <color indexed="48"/>
      <name val="Calibri"/>
      <family val="2"/>
      <charset val="238"/>
      <scheme val="minor"/>
    </font>
    <font>
      <b/>
      <sz val="11"/>
      <name val="Calibri"/>
      <family val="2"/>
      <charset val="238"/>
      <scheme val="minor"/>
    </font>
    <font>
      <b/>
      <i/>
      <sz val="9"/>
      <name val="Calibri"/>
      <family val="2"/>
      <charset val="238"/>
      <scheme val="minor"/>
    </font>
    <font>
      <i/>
      <sz val="9"/>
      <name val="Calibri"/>
      <family val="2"/>
      <charset val="238"/>
      <scheme val="minor"/>
    </font>
    <font>
      <b/>
      <i/>
      <sz val="9"/>
      <color theme="1"/>
      <name val="Calibri"/>
      <family val="2"/>
      <charset val="238"/>
      <scheme val="minor"/>
    </font>
    <font>
      <u/>
      <sz val="11"/>
      <color theme="10"/>
      <name val="Calibri Light"/>
      <family val="2"/>
      <charset val="238"/>
      <scheme val="major"/>
    </font>
    <font>
      <b/>
      <sz val="10"/>
      <color theme="1"/>
      <name val="Calibri Light"/>
      <family val="2"/>
      <charset val="238"/>
      <scheme val="major"/>
    </font>
    <font>
      <sz val="9"/>
      <color theme="1"/>
      <name val="Calibri Light"/>
      <family val="2"/>
      <charset val="238"/>
      <scheme val="major"/>
    </font>
    <font>
      <b/>
      <i/>
      <sz val="10"/>
      <name val="Calibri Light"/>
      <family val="2"/>
      <charset val="238"/>
      <scheme val="major"/>
    </font>
    <font>
      <sz val="10"/>
      <color theme="1"/>
      <name val="Calibri"/>
      <family val="2"/>
      <charset val="238"/>
      <scheme val="minor"/>
    </font>
    <font>
      <b/>
      <sz val="10"/>
      <name val="Calibri"/>
      <family val="2"/>
      <charset val="238"/>
      <scheme val="minor"/>
    </font>
    <font>
      <i/>
      <sz val="10"/>
      <color theme="1"/>
      <name val="Calibri"/>
      <family val="2"/>
      <charset val="238"/>
      <scheme val="minor"/>
    </font>
    <font>
      <sz val="8"/>
      <color theme="1"/>
      <name val="Calibri"/>
      <family val="2"/>
      <charset val="238"/>
      <scheme val="minor"/>
    </font>
    <font>
      <sz val="8"/>
      <name val="Calibri"/>
      <family val="2"/>
      <charset val="238"/>
      <scheme val="minor"/>
    </font>
    <font>
      <i/>
      <sz val="11"/>
      <name val="Calibri Light"/>
      <family val="2"/>
      <charset val="238"/>
      <scheme val="major"/>
    </font>
    <font>
      <i/>
      <sz val="10"/>
      <name val="Calibri Light"/>
      <family val="2"/>
      <charset val="2"/>
      <scheme val="major"/>
    </font>
    <font>
      <sz val="10"/>
      <name val="Wingdings"/>
      <charset val="2"/>
    </font>
    <font>
      <b/>
      <sz val="9"/>
      <color rgb="FF5A5A5A"/>
      <name val="Calibri Light"/>
      <family val="2"/>
      <charset val="238"/>
      <scheme val="major"/>
    </font>
    <font>
      <b/>
      <sz val="12"/>
      <color theme="1"/>
      <name val="Calibri Light"/>
      <family val="2"/>
      <charset val="238"/>
      <scheme val="major"/>
    </font>
    <font>
      <b/>
      <sz val="11"/>
      <name val="Calibri Light"/>
      <family val="2"/>
      <charset val="238"/>
      <scheme val="major"/>
    </font>
  </fonts>
  <fills count="74">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FFF1C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rgb="FFE3E3E3"/>
        <bgColor rgb="FFE3E3E3"/>
      </patternFill>
    </fill>
    <fill>
      <patternFill patternType="solid">
        <fgColor rgb="FFFF8080"/>
        <bgColor rgb="FFFF8080"/>
      </patternFill>
    </fill>
    <fill>
      <patternFill patternType="solid">
        <fgColor rgb="FFFFFFCC"/>
        <bgColor rgb="FFFFFFCC"/>
      </patternFill>
    </fill>
    <fill>
      <patternFill patternType="solid">
        <fgColor rgb="FFCCFFFF"/>
        <bgColor rgb="FFCCFFFF"/>
      </patternFill>
    </fill>
    <fill>
      <patternFill patternType="solid">
        <fgColor rgb="FFC0C0C0"/>
        <bgColor rgb="FFC0C0C0"/>
      </patternFill>
    </fill>
    <fill>
      <patternFill patternType="solid">
        <fgColor rgb="FFFFFF99"/>
        <bgColor rgb="FFFFFF99"/>
      </patternFill>
    </fill>
    <fill>
      <patternFill patternType="solid">
        <fgColor rgb="FF99CCFF"/>
        <bgColor rgb="FF99CCFF"/>
      </patternFill>
    </fill>
    <fill>
      <patternFill patternType="solid">
        <fgColor rgb="FF33CCCC"/>
        <bgColor rgb="FF33CCCC"/>
      </patternFill>
    </fill>
    <fill>
      <patternFill patternType="solid">
        <fgColor rgb="FFFF0000"/>
        <bgColor rgb="FFFF0000"/>
      </patternFill>
    </fill>
    <fill>
      <patternFill patternType="solid">
        <fgColor rgb="FF339966"/>
        <bgColor rgb="FF339966"/>
      </patternFill>
    </fill>
    <fill>
      <patternFill patternType="solid">
        <fgColor rgb="FF666699"/>
        <bgColor rgb="FF666699"/>
      </patternFill>
    </fill>
    <fill>
      <patternFill patternType="solid">
        <fgColor rgb="FFFF6600"/>
        <bgColor rgb="FFFF6600"/>
      </patternFill>
    </fill>
    <fill>
      <patternFill patternType="solid">
        <fgColor rgb="FFFF99CC"/>
        <bgColor rgb="FFFF99CC"/>
      </patternFill>
    </fill>
    <fill>
      <patternFill patternType="solid">
        <fgColor rgb="FFFFFFFF"/>
        <bgColor rgb="FFFFFFFF"/>
      </patternFill>
    </fill>
    <fill>
      <patternFill patternType="solid">
        <fgColor rgb="FF969696"/>
        <bgColor rgb="FF969696"/>
      </patternFill>
    </fill>
    <fill>
      <patternFill patternType="solid">
        <fgColor rgb="FFCCFFCC"/>
        <bgColor rgb="FFCCFFCC"/>
      </patternFill>
    </fill>
  </fills>
  <borders count="5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thin">
        <color rgb="FF33CCCC"/>
      </bottom>
      <diagonal/>
    </border>
    <border>
      <left/>
      <right/>
      <top/>
      <bottom style="thin">
        <color rgb="FFC0C0C0"/>
      </bottom>
      <diagonal/>
    </border>
    <border>
      <left/>
      <right/>
      <top/>
      <bottom style="double">
        <color rgb="FFFF9900"/>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style="thin">
        <color rgb="FF33CCCC"/>
      </top>
      <bottom style="double">
        <color rgb="FF33CCCC"/>
      </bottom>
      <diagonal/>
    </border>
    <border>
      <left style="thin">
        <color indexed="64"/>
      </left>
      <right/>
      <top style="thin">
        <color indexed="64"/>
      </top>
      <bottom/>
      <diagonal/>
    </border>
  </borders>
  <cellStyleXfs count="185">
    <xf numFmtId="0" fontId="0" fillId="0" borderId="0"/>
    <xf numFmtId="0" fontId="2" fillId="0" borderId="0"/>
    <xf numFmtId="0" fontId="2" fillId="0" borderId="0"/>
    <xf numFmtId="0" fontId="19" fillId="0" borderId="0" applyNumberFormat="0" applyFill="0" applyBorder="0" applyAlignment="0" applyProtection="0"/>
    <xf numFmtId="0" fontId="22" fillId="0" borderId="25" applyNumberFormat="0" applyFill="0" applyAlignment="0" applyProtection="0"/>
    <xf numFmtId="0" fontId="23" fillId="0" borderId="26" applyNumberFormat="0" applyFill="0" applyAlignment="0" applyProtection="0"/>
    <xf numFmtId="0" fontId="24" fillId="0" borderId="27" applyNumberFormat="0" applyFill="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6" borderId="0" applyNumberFormat="0" applyBorder="0" applyAlignment="0" applyProtection="0"/>
    <xf numFmtId="0" fontId="27" fillId="8" borderId="28" applyNumberFormat="0" applyAlignment="0" applyProtection="0"/>
    <xf numFmtId="0" fontId="28" fillId="9" borderId="29" applyNumberFormat="0" applyAlignment="0" applyProtection="0"/>
    <xf numFmtId="0" fontId="29" fillId="9" borderId="28" applyNumberFormat="0" applyAlignment="0" applyProtection="0"/>
    <xf numFmtId="0" fontId="30" fillId="0" borderId="30" applyNumberFormat="0" applyFill="0" applyAlignment="0" applyProtection="0"/>
    <xf numFmtId="0" fontId="31" fillId="10" borderId="31"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1" fillId="0" borderId="33" applyNumberFormat="0" applyFill="0" applyAlignment="0" applyProtection="0"/>
    <xf numFmtId="0" fontId="34"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34"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34"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4"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34" fillId="28"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34" fillId="32" borderId="0" applyNumberFormat="0" applyBorder="0" applyAlignment="0" applyProtection="0"/>
    <xf numFmtId="0" fontId="21" fillId="33" borderId="0" applyNumberFormat="0" applyBorder="0" applyAlignment="0" applyProtection="0"/>
    <xf numFmtId="0" fontId="21" fillId="34" borderId="0" applyNumberFormat="0" applyBorder="0" applyAlignment="0" applyProtection="0"/>
    <xf numFmtId="0" fontId="35" fillId="0" borderId="0"/>
    <xf numFmtId="164" fontId="35" fillId="0" borderId="0" applyFont="0" applyFill="0" applyBorder="0" applyAlignment="0" applyProtection="0"/>
    <xf numFmtId="9" fontId="35" fillId="0" borderId="0" applyFont="0" applyFill="0" applyBorder="0" applyAlignment="0" applyProtection="0"/>
    <xf numFmtId="0" fontId="36" fillId="0" borderId="0"/>
    <xf numFmtId="9" fontId="36" fillId="0" borderId="0" applyFont="0" applyFill="0" applyBorder="0" applyAlignment="0" applyProtection="0"/>
    <xf numFmtId="164" fontId="36" fillId="0" borderId="0" applyFont="0" applyFill="0" applyBorder="0" applyAlignment="0" applyProtection="0"/>
    <xf numFmtId="168" fontId="38" fillId="0" borderId="0"/>
    <xf numFmtId="0" fontId="39" fillId="36" borderId="0" applyNumberFormat="0" applyBorder="0" applyAlignment="0" applyProtection="0"/>
    <xf numFmtId="0" fontId="39" fillId="37" borderId="0" applyNumberFormat="0" applyBorder="0" applyAlignment="0" applyProtection="0"/>
    <xf numFmtId="0" fontId="39" fillId="38" borderId="0" applyNumberFormat="0" applyBorder="0" applyAlignment="0" applyProtection="0"/>
    <xf numFmtId="0" fontId="39" fillId="39" borderId="0" applyNumberFormat="0" applyBorder="0" applyAlignment="0" applyProtection="0"/>
    <xf numFmtId="0" fontId="39" fillId="40" borderId="0" applyNumberFormat="0" applyBorder="0" applyAlignment="0" applyProtection="0"/>
    <xf numFmtId="0" fontId="39" fillId="41" borderId="0" applyNumberFormat="0" applyBorder="0" applyAlignment="0" applyProtection="0"/>
    <xf numFmtId="0" fontId="39" fillId="42" borderId="0" applyNumberFormat="0" applyBorder="0" applyAlignment="0" applyProtection="0"/>
    <xf numFmtId="0" fontId="39" fillId="43" borderId="0" applyNumberFormat="0" applyBorder="0" applyAlignment="0" applyProtection="0"/>
    <xf numFmtId="0" fontId="39" fillId="44" borderId="0" applyNumberFormat="0" applyBorder="0" applyAlignment="0" applyProtection="0"/>
    <xf numFmtId="0" fontId="39" fillId="39" borderId="0" applyNumberFormat="0" applyBorder="0" applyAlignment="0" applyProtection="0"/>
    <xf numFmtId="0" fontId="39" fillId="42" borderId="0" applyNumberFormat="0" applyBorder="0" applyAlignment="0" applyProtection="0"/>
    <xf numFmtId="0" fontId="39" fillId="45" borderId="0" applyNumberFormat="0" applyBorder="0" applyAlignment="0" applyProtection="0"/>
    <xf numFmtId="0" fontId="40" fillId="46" borderId="0" applyNumberFormat="0" applyBorder="0" applyAlignment="0" applyProtection="0"/>
    <xf numFmtId="0" fontId="40" fillId="43" borderId="0" applyNumberFormat="0" applyBorder="0" applyAlignment="0" applyProtection="0"/>
    <xf numFmtId="0" fontId="40" fillId="44" borderId="0" applyNumberFormat="0" applyBorder="0" applyAlignment="0" applyProtection="0"/>
    <xf numFmtId="0" fontId="40" fillId="47" borderId="0" applyNumberFormat="0" applyBorder="0" applyAlignment="0" applyProtection="0"/>
    <xf numFmtId="0" fontId="40" fillId="48" borderId="0" applyNumberFormat="0" applyBorder="0" applyAlignment="0" applyProtection="0"/>
    <xf numFmtId="0" fontId="40" fillId="49" borderId="0" applyNumberFormat="0" applyBorder="0" applyAlignment="0" applyProtection="0"/>
    <xf numFmtId="0" fontId="40" fillId="50" borderId="0" applyNumberFormat="0" applyBorder="0" applyAlignment="0" applyProtection="0"/>
    <xf numFmtId="0" fontId="40" fillId="51" borderId="0" applyNumberFormat="0" applyBorder="0" applyAlignment="0" applyProtection="0"/>
    <xf numFmtId="0" fontId="40" fillId="52" borderId="0" applyNumberFormat="0" applyBorder="0" applyAlignment="0" applyProtection="0"/>
    <xf numFmtId="0" fontId="40" fillId="47" borderId="0" applyNumberFormat="0" applyBorder="0" applyAlignment="0" applyProtection="0"/>
    <xf numFmtId="0" fontId="40" fillId="48" borderId="0" applyNumberFormat="0" applyBorder="0" applyAlignment="0" applyProtection="0"/>
    <xf numFmtId="0" fontId="40" fillId="53" borderId="0" applyNumberFormat="0" applyBorder="0" applyAlignment="0" applyProtection="0"/>
    <xf numFmtId="0" fontId="41" fillId="41" borderId="34" applyNumberFormat="0" applyAlignment="0" applyProtection="0"/>
    <xf numFmtId="0" fontId="42" fillId="54" borderId="35" applyNumberFormat="0" applyAlignment="0" applyProtection="0"/>
    <xf numFmtId="0" fontId="43" fillId="38" borderId="0" applyNumberFormat="0" applyBorder="0" applyAlignment="0" applyProtection="0"/>
    <xf numFmtId="0" fontId="44" fillId="0" borderId="36" applyNumberFormat="0" applyFill="0" applyAlignment="0" applyProtection="0"/>
    <xf numFmtId="0" fontId="45" fillId="55" borderId="37" applyNumberFormat="0" applyAlignment="0" applyProtection="0"/>
    <xf numFmtId="0" fontId="46" fillId="0" borderId="38" applyNumberFormat="0" applyFill="0" applyAlignment="0" applyProtection="0"/>
    <xf numFmtId="0" fontId="47" fillId="0" borderId="39" applyNumberFormat="0" applyFill="0" applyAlignment="0" applyProtection="0"/>
    <xf numFmtId="0" fontId="48" fillId="0" borderId="40" applyNumberFormat="0" applyFill="0" applyAlignment="0" applyProtection="0"/>
    <xf numFmtId="0" fontId="48" fillId="0" borderId="0" applyNumberFormat="0" applyFill="0" applyBorder="0" applyAlignment="0" applyProtection="0"/>
    <xf numFmtId="0" fontId="49" fillId="56" borderId="0" applyNumberFormat="0" applyBorder="0" applyAlignment="0" applyProtection="0"/>
    <xf numFmtId="0" fontId="50" fillId="54" borderId="34" applyNumberFormat="0" applyAlignment="0" applyProtection="0"/>
    <xf numFmtId="0" fontId="51" fillId="0" borderId="41" applyNumberFormat="0" applyFill="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37" fillId="57" borderId="42" applyNumberFormat="0" applyAlignment="0" applyProtection="0"/>
    <xf numFmtId="0" fontId="55" fillId="37" borderId="0" applyNumberFormat="0" applyBorder="0" applyAlignment="0" applyProtection="0"/>
    <xf numFmtId="0" fontId="36" fillId="0" borderId="0"/>
    <xf numFmtId="9"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9" fontId="36" fillId="0" borderId="0" applyFont="0" applyFill="0" applyBorder="0" applyAlignment="0" applyProtection="0"/>
    <xf numFmtId="0" fontId="36" fillId="0" borderId="0"/>
    <xf numFmtId="0" fontId="56" fillId="0" borderId="0"/>
    <xf numFmtId="170" fontId="56" fillId="0" borderId="0" applyFont="0" applyBorder="0" applyProtection="0"/>
    <xf numFmtId="0" fontId="38" fillId="58" borderId="0" applyNumberFormat="0" applyBorder="0" applyProtection="0"/>
    <xf numFmtId="0" fontId="38" fillId="59" borderId="0" applyNumberFormat="0" applyBorder="0" applyProtection="0"/>
    <xf numFmtId="0" fontId="38" fillId="60" borderId="0" applyNumberFormat="0" applyBorder="0" applyProtection="0"/>
    <xf numFmtId="0" fontId="38" fillId="58" borderId="0" applyNumberFormat="0" applyBorder="0" applyProtection="0"/>
    <xf numFmtId="0" fontId="38" fillId="61" borderId="0" applyNumberFormat="0" applyBorder="0" applyProtection="0"/>
    <xf numFmtId="0" fontId="38" fillId="60" borderId="0" applyNumberFormat="0" applyBorder="0" applyProtection="0"/>
    <xf numFmtId="0" fontId="38" fillId="62" borderId="0" applyNumberFormat="0" applyBorder="0" applyProtection="0"/>
    <xf numFmtId="0" fontId="38" fillId="59" borderId="0" applyNumberFormat="0" applyBorder="0" applyProtection="0"/>
    <xf numFmtId="0" fontId="38" fillId="63" borderId="0" applyNumberFormat="0" applyBorder="0" applyProtection="0"/>
    <xf numFmtId="0" fontId="38" fillId="62" borderId="0" applyNumberFormat="0" applyBorder="0" applyProtection="0"/>
    <xf numFmtId="0" fontId="38" fillId="64" borderId="0" applyNumberFormat="0" applyBorder="0" applyProtection="0"/>
    <xf numFmtId="0" fontId="38" fillId="63" borderId="0" applyNumberFormat="0" applyBorder="0" applyProtection="0"/>
    <xf numFmtId="0" fontId="57" fillId="65" borderId="0" applyNumberFormat="0" applyBorder="0" applyProtection="0"/>
    <xf numFmtId="0" fontId="57" fillId="59" borderId="0" applyNumberFormat="0" applyBorder="0" applyProtection="0"/>
    <xf numFmtId="0" fontId="57" fillId="63" borderId="0" applyNumberFormat="0" applyBorder="0" applyProtection="0"/>
    <xf numFmtId="0" fontId="57" fillId="62" borderId="0" applyNumberFormat="0" applyBorder="0" applyProtection="0"/>
    <xf numFmtId="0" fontId="57" fillId="65" borderId="0" applyNumberFormat="0" applyBorder="0" applyProtection="0"/>
    <xf numFmtId="0" fontId="57" fillId="59" borderId="0" applyNumberFormat="0" applyBorder="0" applyProtection="0"/>
    <xf numFmtId="0" fontId="57" fillId="65" borderId="0" applyNumberFormat="0" applyBorder="0" applyProtection="0"/>
    <xf numFmtId="0" fontId="57" fillId="66" borderId="0" applyNumberFormat="0" applyBorder="0" applyProtection="0"/>
    <xf numFmtId="0" fontId="57" fillId="67" borderId="0" applyNumberFormat="0" applyBorder="0" applyProtection="0"/>
    <xf numFmtId="0" fontId="57" fillId="68" borderId="0" applyNumberFormat="0" applyBorder="0" applyProtection="0"/>
    <xf numFmtId="0" fontId="57" fillId="65" borderId="0" applyNumberFormat="0" applyBorder="0" applyProtection="0"/>
    <xf numFmtId="0" fontId="57" fillId="69" borderId="0" applyNumberFormat="0" applyBorder="0" applyProtection="0"/>
    <xf numFmtId="0" fontId="58" fillId="70" borderId="0" applyNumberFormat="0" applyBorder="0" applyProtection="0"/>
    <xf numFmtId="0" fontId="59" fillId="71" borderId="43" applyNumberFormat="0" applyProtection="0"/>
    <xf numFmtId="0" fontId="60" fillId="72" borderId="44" applyNumberFormat="0" applyProtection="0"/>
    <xf numFmtId="0" fontId="61" fillId="0" borderId="0" applyNumberFormat="0" applyBorder="0" applyProtection="0"/>
    <xf numFmtId="0" fontId="62" fillId="73" borderId="0" applyNumberFormat="0" applyBorder="0" applyProtection="0"/>
    <xf numFmtId="0" fontId="63" fillId="0" borderId="45" applyNumberFormat="0" applyProtection="0"/>
    <xf numFmtId="0" fontId="64" fillId="0" borderId="46" applyNumberFormat="0" applyProtection="0"/>
    <xf numFmtId="0" fontId="65" fillId="0" borderId="45" applyNumberFormat="0" applyProtection="0"/>
    <xf numFmtId="0" fontId="65" fillId="0" borderId="0" applyNumberFormat="0" applyBorder="0" applyProtection="0"/>
    <xf numFmtId="0" fontId="66" fillId="0" borderId="0" applyNumberFormat="0" applyBorder="0" applyProtection="0"/>
    <xf numFmtId="0" fontId="67" fillId="63" borderId="43" applyNumberFormat="0" applyProtection="0"/>
    <xf numFmtId="0" fontId="68" fillId="0" borderId="47" applyNumberFormat="0" applyProtection="0"/>
    <xf numFmtId="0" fontId="69" fillId="63" borderId="0" applyNumberFormat="0" applyBorder="0" applyProtection="0"/>
    <xf numFmtId="0" fontId="56" fillId="60" borderId="48" applyNumberFormat="0" applyFont="0" applyProtection="0"/>
    <xf numFmtId="0" fontId="70" fillId="71" borderId="49" applyNumberFormat="0" applyProtection="0"/>
    <xf numFmtId="0" fontId="71" fillId="0" borderId="0" applyNumberFormat="0" applyBorder="0" applyProtection="0"/>
    <xf numFmtId="0" fontId="72" fillId="0" borderId="50" applyNumberFormat="0" applyProtection="0"/>
    <xf numFmtId="0" fontId="73" fillId="0" borderId="0" applyNumberFormat="0" applyBorder="0" applyProtection="0"/>
    <xf numFmtId="0" fontId="74" fillId="0" borderId="0" applyNumberFormat="0" applyBorder="0" applyProtection="0">
      <alignment horizontal="center"/>
    </xf>
    <xf numFmtId="0" fontId="74" fillId="0" borderId="0" applyNumberFormat="0" applyBorder="0" applyProtection="0">
      <alignment horizontal="center" textRotation="90"/>
    </xf>
    <xf numFmtId="168" fontId="75" fillId="0" borderId="0" applyBorder="0" applyProtection="0"/>
    <xf numFmtId="168" fontId="76" fillId="0" borderId="0" applyBorder="0" applyProtection="0"/>
    <xf numFmtId="171" fontId="56" fillId="0" borderId="0" applyFont="0" applyBorder="0" applyProtection="0"/>
    <xf numFmtId="0" fontId="77" fillId="0" borderId="0" applyNumberFormat="0" applyBorder="0" applyProtection="0"/>
    <xf numFmtId="169" fontId="77" fillId="0" borderId="0" applyBorder="0" applyProtection="0"/>
    <xf numFmtId="172" fontId="56" fillId="0" borderId="0" applyFont="0" applyBorder="0" applyProtection="0"/>
    <xf numFmtId="0" fontId="37" fillId="0" borderId="0"/>
    <xf numFmtId="173" fontId="78" fillId="0" borderId="0" applyFill="0" applyBorder="0" applyAlignment="0" applyProtection="0"/>
    <xf numFmtId="0" fontId="37" fillId="0" borderId="0"/>
    <xf numFmtId="9" fontId="78" fillId="0" borderId="0" applyFill="0" applyBorder="0" applyAlignment="0" applyProtection="0"/>
    <xf numFmtId="174" fontId="78" fillId="0" borderId="0" applyFill="0" applyBorder="0" applyAlignment="0" applyProtection="0"/>
    <xf numFmtId="0" fontId="79" fillId="0" borderId="0" applyNumberFormat="0" applyFill="0" applyBorder="0" applyAlignment="0" applyProtection="0"/>
    <xf numFmtId="0" fontId="80" fillId="7"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23" borderId="0" applyNumberFormat="0" applyBorder="0" applyAlignment="0" applyProtection="0"/>
    <xf numFmtId="0" fontId="34" fillId="27" borderId="0" applyNumberFormat="0" applyBorder="0" applyAlignment="0" applyProtection="0"/>
    <xf numFmtId="0" fontId="34" fillId="31" borderId="0" applyNumberFormat="0" applyBorder="0" applyAlignment="0" applyProtection="0"/>
    <xf numFmtId="0" fontId="34" fillId="35" borderId="0" applyNumberFormat="0" applyBorder="0" applyAlignment="0" applyProtection="0"/>
    <xf numFmtId="0" fontId="21" fillId="0" borderId="0"/>
    <xf numFmtId="0" fontId="21" fillId="11" borderId="32" applyNumberFormat="0" applyFont="0" applyAlignment="0" applyProtection="0"/>
    <xf numFmtId="0" fontId="21" fillId="0" borderId="0"/>
    <xf numFmtId="0" fontId="21" fillId="0" borderId="0"/>
    <xf numFmtId="0" fontId="21" fillId="13" borderId="0" applyNumberFormat="0" applyBorder="0" applyAlignment="0" applyProtection="0"/>
    <xf numFmtId="0" fontId="21" fillId="14"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21" fillId="33" borderId="0" applyNumberFormat="0" applyBorder="0" applyAlignment="0" applyProtection="0"/>
    <xf numFmtId="0" fontId="21" fillId="34" borderId="0" applyNumberFormat="0" applyBorder="0" applyAlignment="0" applyProtection="0"/>
    <xf numFmtId="0" fontId="21" fillId="0" borderId="0"/>
    <xf numFmtId="0" fontId="21" fillId="11" borderId="32" applyNumberFormat="0" applyFont="0" applyAlignment="0" applyProtection="0"/>
    <xf numFmtId="0" fontId="21" fillId="0" borderId="0"/>
    <xf numFmtId="0" fontId="21" fillId="0" borderId="0"/>
    <xf numFmtId="164" fontId="35" fillId="0" borderId="0" applyFont="0" applyFill="0" applyBorder="0" applyAlignment="0" applyProtection="0"/>
    <xf numFmtId="0" fontId="35" fillId="0" borderId="0"/>
    <xf numFmtId="0" fontId="21" fillId="0" borderId="0"/>
    <xf numFmtId="9" fontId="35" fillId="0" borderId="0" applyFont="0" applyFill="0" applyBorder="0" applyAlignment="0" applyProtection="0"/>
    <xf numFmtId="9" fontId="35" fillId="0" borderId="0" applyFont="0" applyFill="0" applyBorder="0" applyAlignment="0" applyProtection="0"/>
    <xf numFmtId="44" fontId="37" fillId="0" borderId="0" applyFont="0" applyFill="0" applyBorder="0" applyAlignment="0" applyProtection="0"/>
    <xf numFmtId="0" fontId="21" fillId="0" borderId="0"/>
    <xf numFmtId="9" fontId="21" fillId="0" borderId="0" applyFont="0" applyFill="0" applyBorder="0" applyAlignment="0" applyProtection="0"/>
    <xf numFmtId="9" fontId="21" fillId="0" borderId="0" applyFont="0" applyFill="0" applyBorder="0" applyAlignment="0" applyProtection="0"/>
    <xf numFmtId="44" fontId="21" fillId="0" borderId="0" applyFont="0" applyFill="0" applyBorder="0" applyAlignment="0" applyProtection="0"/>
  </cellStyleXfs>
  <cellXfs count="222">
    <xf numFmtId="0" fontId="0" fillId="0" borderId="0" xfId="0"/>
    <xf numFmtId="0" fontId="1" fillId="0" borderId="0" xfId="0" applyFont="1"/>
    <xf numFmtId="0" fontId="0" fillId="0" borderId="0" xfId="0" applyAlignment="1">
      <alignment vertical="center"/>
    </xf>
    <xf numFmtId="0" fontId="2" fillId="0" borderId="0" xfId="1"/>
    <xf numFmtId="0" fontId="2" fillId="0" borderId="0" xfId="2"/>
    <xf numFmtId="0" fontId="5" fillId="0" borderId="0" xfId="0" applyFont="1"/>
    <xf numFmtId="0" fontId="6" fillId="0" borderId="0" xfId="0" applyFont="1"/>
    <xf numFmtId="0" fontId="7" fillId="0" borderId="0" xfId="0" applyFont="1"/>
    <xf numFmtId="0" fontId="6" fillId="0" borderId="9" xfId="0" applyFont="1" applyBorder="1" applyAlignment="1">
      <alignment vertical="center" wrapText="1"/>
    </xf>
    <xf numFmtId="0" fontId="6" fillId="3" borderId="9" xfId="0" applyFont="1" applyFill="1" applyBorder="1" applyAlignment="1">
      <alignment vertical="center" wrapText="1"/>
    </xf>
    <xf numFmtId="0" fontId="83" fillId="0" borderId="0" xfId="0" applyFont="1" applyAlignment="1">
      <alignment vertical="center" wrapText="1"/>
    </xf>
    <xf numFmtId="0" fontId="81" fillId="0" borderId="0" xfId="0" applyFont="1" applyAlignment="1">
      <alignment vertical="center"/>
    </xf>
    <xf numFmtId="0" fontId="81" fillId="0" borderId="0" xfId="0" applyFont="1" applyAlignment="1">
      <alignment horizontal="left" vertical="center" wrapText="1"/>
    </xf>
    <xf numFmtId="4" fontId="84" fillId="0" borderId="0" xfId="0" applyNumberFormat="1" applyFont="1" applyAlignment="1">
      <alignment vertical="center"/>
    </xf>
    <xf numFmtId="4" fontId="85" fillId="0" borderId="0" xfId="0" applyNumberFormat="1" applyFont="1" applyAlignment="1">
      <alignment vertical="center"/>
    </xf>
    <xf numFmtId="0" fontId="82" fillId="0" borderId="0" xfId="0" applyFont="1" applyAlignment="1">
      <alignment vertical="center" wrapText="1"/>
    </xf>
    <xf numFmtId="0" fontId="82" fillId="3" borderId="9" xfId="0" applyFont="1" applyFill="1" applyBorder="1" applyAlignment="1">
      <alignment vertical="center" wrapText="1"/>
    </xf>
    <xf numFmtId="0" fontId="85" fillId="3" borderId="9" xfId="0" applyFont="1" applyFill="1" applyBorder="1" applyAlignment="1">
      <alignment horizontal="left" vertical="center" wrapText="1"/>
    </xf>
    <xf numFmtId="0" fontId="86" fillId="3" borderId="9" xfId="0" applyFont="1" applyFill="1" applyBorder="1" applyAlignment="1">
      <alignment horizontal="left" vertical="center" wrapText="1"/>
    </xf>
    <xf numFmtId="0" fontId="89" fillId="3" borderId="9" xfId="0" applyFont="1" applyFill="1" applyBorder="1" applyAlignment="1">
      <alignment horizontal="center" vertical="center"/>
    </xf>
    <xf numFmtId="0" fontId="85" fillId="3" borderId="9" xfId="0" applyFont="1" applyFill="1" applyBorder="1" applyAlignment="1">
      <alignment horizontal="center" vertical="center"/>
    </xf>
    <xf numFmtId="0" fontId="85" fillId="3" borderId="9" xfId="0" applyFont="1" applyFill="1" applyBorder="1" applyAlignment="1">
      <alignment horizontal="left" vertical="center"/>
    </xf>
    <xf numFmtId="167" fontId="84" fillId="0" borderId="0" xfId="0" applyNumberFormat="1" applyFont="1" applyAlignment="1">
      <alignment vertical="center"/>
    </xf>
    <xf numFmtId="167" fontId="85" fillId="0" borderId="0" xfId="0" applyNumberFormat="1" applyFont="1" applyAlignment="1">
      <alignment vertical="center"/>
    </xf>
    <xf numFmtId="167" fontId="85" fillId="0" borderId="0" xfId="0" applyNumberFormat="1" applyFont="1" applyAlignment="1">
      <alignment vertical="center" wrapText="1"/>
    </xf>
    <xf numFmtId="167" fontId="84" fillId="0" borderId="0" xfId="0" quotePrefix="1" applyNumberFormat="1" applyFont="1" applyAlignment="1">
      <alignment horizontal="right" vertical="center"/>
    </xf>
    <xf numFmtId="167" fontId="87" fillId="0" borderId="0" xfId="0" applyNumberFormat="1" applyFont="1" applyAlignment="1">
      <alignment vertical="center"/>
    </xf>
    <xf numFmtId="167" fontId="84" fillId="0" borderId="0" xfId="0" applyNumberFormat="1" applyFont="1" applyAlignment="1">
      <alignment vertical="center" wrapText="1"/>
    </xf>
    <xf numFmtId="0" fontId="87" fillId="0" borderId="0" xfId="0" applyFont="1" applyAlignment="1">
      <alignment horizontal="center" vertical="center" wrapText="1"/>
    </xf>
    <xf numFmtId="0" fontId="87" fillId="0" borderId="0" xfId="0" applyFont="1" applyAlignment="1">
      <alignment horizontal="center" vertical="center"/>
    </xf>
    <xf numFmtId="0" fontId="89" fillId="3" borderId="15" xfId="0" applyFont="1" applyFill="1" applyBorder="1" applyAlignment="1">
      <alignment vertical="center" wrapText="1"/>
    </xf>
    <xf numFmtId="0" fontId="83" fillId="3" borderId="9" xfId="0" applyFont="1" applyFill="1" applyBorder="1" applyAlignment="1">
      <alignment horizontal="center" vertical="center"/>
    </xf>
    <xf numFmtId="0" fontId="83" fillId="0" borderId="0" xfId="0" applyFont="1" applyAlignment="1">
      <alignment horizontal="center" vertical="center"/>
    </xf>
    <xf numFmtId="0" fontId="1" fillId="0" borderId="0" xfId="0" applyFont="1" applyAlignment="1">
      <alignment horizontal="center" vertical="center"/>
    </xf>
    <xf numFmtId="0" fontId="6" fillId="0" borderId="9" xfId="0" applyFont="1" applyBorder="1" applyAlignment="1">
      <alignment vertical="center"/>
    </xf>
    <xf numFmtId="0" fontId="6" fillId="0" borderId="9" xfId="0" applyFont="1" applyBorder="1" applyAlignment="1">
      <alignment horizontal="left" vertical="center" wrapText="1"/>
    </xf>
    <xf numFmtId="0" fontId="3" fillId="0" borderId="9" xfId="0" applyFont="1" applyBorder="1" applyAlignment="1">
      <alignment vertical="center" wrapText="1"/>
    </xf>
    <xf numFmtId="14" fontId="0" fillId="0" borderId="0" xfId="0" applyNumberFormat="1"/>
    <xf numFmtId="0" fontId="8" fillId="3" borderId="9" xfId="0" applyFont="1" applyFill="1" applyBorder="1" applyAlignment="1">
      <alignment vertical="center" wrapText="1"/>
    </xf>
    <xf numFmtId="0" fontId="0" fillId="0" borderId="0" xfId="0" applyAlignment="1">
      <alignment horizontal="left"/>
    </xf>
    <xf numFmtId="0" fontId="82" fillId="3" borderId="10" xfId="0" applyFont="1" applyFill="1" applyBorder="1" applyAlignment="1">
      <alignment vertical="center" wrapText="1"/>
    </xf>
    <xf numFmtId="0" fontId="95" fillId="0" borderId="13" xfId="0" applyFont="1" applyBorder="1" applyAlignment="1">
      <alignment vertical="center" wrapText="1"/>
    </xf>
    <xf numFmtId="0" fontId="85" fillId="3" borderId="15" xfId="0" applyFont="1" applyFill="1" applyBorder="1" applyAlignment="1">
      <alignment horizontal="left" vertical="center" wrapText="1"/>
    </xf>
    <xf numFmtId="0" fontId="85" fillId="3" borderId="16" xfId="0" applyFont="1" applyFill="1" applyBorder="1" applyAlignment="1">
      <alignment horizontal="left" vertical="center" wrapText="1"/>
    </xf>
    <xf numFmtId="0" fontId="85" fillId="3" borderId="15" xfId="0" applyFont="1" applyFill="1" applyBorder="1" applyAlignment="1">
      <alignment horizontal="left" vertical="center"/>
    </xf>
    <xf numFmtId="0" fontId="85" fillId="3" borderId="11" xfId="0" applyFont="1" applyFill="1" applyBorder="1" applyAlignment="1">
      <alignment horizontal="left" vertical="center"/>
    </xf>
    <xf numFmtId="44" fontId="87" fillId="0" borderId="9" xfId="184" applyFont="1" applyBorder="1" applyAlignment="1">
      <alignment horizontal="right" vertical="center"/>
    </xf>
    <xf numFmtId="44" fontId="84" fillId="3" borderId="9" xfId="184" applyFont="1" applyFill="1" applyBorder="1" applyAlignment="1">
      <alignment horizontal="right" vertical="center"/>
    </xf>
    <xf numFmtId="44" fontId="85" fillId="0" borderId="9" xfId="184" applyFont="1" applyBorder="1" applyAlignment="1">
      <alignment horizontal="right" vertical="center"/>
    </xf>
    <xf numFmtId="44" fontId="84" fillId="0" borderId="9" xfId="184" applyFont="1" applyBorder="1" applyAlignment="1">
      <alignment horizontal="right" vertical="center"/>
    </xf>
    <xf numFmtId="44" fontId="89" fillId="0" borderId="9" xfId="184" applyFont="1" applyBorder="1" applyAlignment="1">
      <alignment horizontal="right" vertical="center"/>
    </xf>
    <xf numFmtId="44" fontId="85" fillId="3" borderId="9" xfId="184" applyFont="1" applyFill="1" applyBorder="1" applyAlignment="1">
      <alignment horizontal="right" vertical="center"/>
    </xf>
    <xf numFmtId="44" fontId="85" fillId="0" borderId="9" xfId="184" quotePrefix="1" applyFont="1" applyBorder="1" applyAlignment="1">
      <alignment horizontal="right" vertical="center"/>
    </xf>
    <xf numFmtId="44" fontId="87" fillId="3" borderId="9" xfId="184" applyFont="1" applyFill="1" applyBorder="1" applyAlignment="1">
      <alignment horizontal="right" vertical="center"/>
    </xf>
    <xf numFmtId="44" fontId="85" fillId="0" borderId="9" xfId="184" applyFont="1" applyBorder="1" applyAlignment="1">
      <alignment horizontal="right" vertical="center" wrapText="1"/>
    </xf>
    <xf numFmtId="44" fontId="84" fillId="0" borderId="9" xfId="184" applyFont="1" applyBorder="1" applyAlignment="1">
      <alignment horizontal="right" vertical="center" wrapText="1"/>
    </xf>
    <xf numFmtId="44" fontId="84" fillId="0" borderId="9" xfId="184" quotePrefix="1" applyFont="1" applyBorder="1" applyAlignment="1">
      <alignment horizontal="right" vertical="center"/>
    </xf>
    <xf numFmtId="44" fontId="84" fillId="3" borderId="9" xfId="184" applyFont="1" applyFill="1" applyBorder="1" applyAlignment="1">
      <alignment horizontal="right" vertical="center" wrapText="1"/>
    </xf>
    <xf numFmtId="44" fontId="85" fillId="3" borderId="9" xfId="184" applyFont="1" applyFill="1" applyBorder="1" applyAlignment="1">
      <alignment horizontal="right" vertical="center" wrapText="1"/>
    </xf>
    <xf numFmtId="0" fontId="89" fillId="3" borderId="15" xfId="0" applyFont="1" applyFill="1" applyBorder="1" applyAlignment="1">
      <alignment horizontal="left" vertical="center"/>
    </xf>
    <xf numFmtId="0" fontId="89" fillId="3" borderId="11" xfId="0" applyFont="1" applyFill="1" applyBorder="1" applyAlignment="1">
      <alignment horizontal="left" vertical="center"/>
    </xf>
    <xf numFmtId="0" fontId="3" fillId="3" borderId="9"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3" borderId="9" xfId="0" applyFont="1" applyFill="1" applyBorder="1" applyAlignment="1">
      <alignment horizontal="center" vertical="center" wrapText="1"/>
    </xf>
    <xf numFmtId="0" fontId="6" fillId="3" borderId="9" xfId="0" applyFont="1" applyFill="1" applyBorder="1" applyAlignment="1">
      <alignment horizontal="left" vertical="center" wrapText="1"/>
    </xf>
    <xf numFmtId="0" fontId="17" fillId="4" borderId="9" xfId="0" applyFont="1" applyFill="1" applyBorder="1" applyAlignment="1">
      <alignment horizontal="left" vertical="center" wrapText="1"/>
    </xf>
    <xf numFmtId="0" fontId="11" fillId="3" borderId="9" xfId="0" applyFont="1" applyFill="1" applyBorder="1" applyAlignment="1">
      <alignment horizontal="center" vertical="center" wrapText="1"/>
    </xf>
    <xf numFmtId="167" fontId="8" fillId="0" borderId="9" xfId="0" applyNumberFormat="1" applyFont="1" applyBorder="1" applyAlignment="1">
      <alignment vertical="center" wrapText="1"/>
    </xf>
    <xf numFmtId="167" fontId="6" fillId="0" borderId="9" xfId="0" applyNumberFormat="1" applyFont="1" applyBorder="1" applyAlignment="1">
      <alignment vertical="center" wrapText="1"/>
    </xf>
    <xf numFmtId="0" fontId="14" fillId="3" borderId="9"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3" borderId="9" xfId="0" applyFont="1" applyFill="1" applyBorder="1" applyAlignment="1">
      <alignment vertical="center" wrapText="1"/>
    </xf>
    <xf numFmtId="0" fontId="93" fillId="3" borderId="9" xfId="0" applyFont="1" applyFill="1" applyBorder="1" applyAlignment="1">
      <alignment vertical="center" wrapText="1"/>
    </xf>
    <xf numFmtId="0" fontId="3" fillId="0" borderId="9" xfId="0" applyFont="1" applyBorder="1" applyAlignment="1">
      <alignment horizontal="left" vertical="center" wrapText="1"/>
    </xf>
    <xf numFmtId="0" fontId="95" fillId="0" borderId="0" xfId="0" applyFont="1" applyAlignment="1">
      <alignment horizontal="justify" vertical="center"/>
    </xf>
    <xf numFmtId="176" fontId="6" fillId="0" borderId="9" xfId="0" applyNumberFormat="1" applyFont="1" applyBorder="1" applyAlignment="1">
      <alignment horizontal="center" vertical="center" wrapText="1"/>
    </xf>
    <xf numFmtId="176" fontId="6" fillId="2" borderId="9" xfId="0" applyNumberFormat="1" applyFont="1" applyFill="1" applyBorder="1" applyAlignment="1">
      <alignment wrapText="1"/>
    </xf>
    <xf numFmtId="176" fontId="6" fillId="3" borderId="9" xfId="0" applyNumberFormat="1" applyFont="1" applyFill="1" applyBorder="1" applyAlignment="1">
      <alignment wrapText="1"/>
    </xf>
    <xf numFmtId="167" fontId="6" fillId="3" borderId="9" xfId="0" applyNumberFormat="1" applyFont="1" applyFill="1" applyBorder="1" applyAlignment="1">
      <alignment horizontal="center" vertical="center" wrapText="1"/>
    </xf>
    <xf numFmtId="0" fontId="3" fillId="0" borderId="9" xfId="0" applyFont="1" applyBorder="1" applyAlignment="1">
      <alignment horizontal="center" vertical="center" wrapText="1"/>
    </xf>
    <xf numFmtId="10" fontId="6" fillId="0" borderId="9" xfId="0" applyNumberFormat="1" applyFont="1" applyBorder="1" applyAlignment="1">
      <alignment horizontal="center" vertical="center"/>
    </xf>
    <xf numFmtId="167" fontId="6" fillId="0" borderId="9" xfId="0" applyNumberFormat="1" applyFont="1" applyBorder="1" applyAlignment="1">
      <alignment horizontal="center" vertical="center" wrapText="1"/>
    </xf>
    <xf numFmtId="0" fontId="7" fillId="3" borderId="9" xfId="0" applyFont="1" applyFill="1" applyBorder="1" applyAlignment="1">
      <alignment horizontal="center" vertical="center" wrapText="1"/>
    </xf>
    <xf numFmtId="0" fontId="100" fillId="3" borderId="9" xfId="0" applyFont="1" applyFill="1" applyBorder="1" applyAlignment="1">
      <alignment horizontal="center" vertical="center" wrapText="1"/>
    </xf>
    <xf numFmtId="0" fontId="9" fillId="0" borderId="9" xfId="0" applyFont="1" applyBorder="1" applyAlignment="1">
      <alignment horizontal="center" vertical="center" wrapText="1"/>
    </xf>
    <xf numFmtId="0" fontId="101" fillId="0" borderId="9" xfId="0" applyFont="1" applyBorder="1" applyAlignment="1">
      <alignment horizontal="left" vertical="center" wrapText="1"/>
    </xf>
    <xf numFmtId="0" fontId="9" fillId="0" borderId="9" xfId="0" applyFont="1" applyBorder="1" applyAlignment="1">
      <alignment horizontal="left" vertical="center" wrapText="1"/>
    </xf>
    <xf numFmtId="0" fontId="6" fillId="3" borderId="9" xfId="0" applyFont="1" applyFill="1" applyBorder="1" applyAlignment="1">
      <alignment horizontal="center" vertical="center" wrapText="1"/>
    </xf>
    <xf numFmtId="0" fontId="6" fillId="0" borderId="9" xfId="0" applyFont="1" applyBorder="1" applyAlignment="1">
      <alignment horizontal="center" vertical="center"/>
    </xf>
    <xf numFmtId="0" fontId="6" fillId="0" borderId="9" xfId="0" applyFont="1" applyBorder="1" applyAlignment="1">
      <alignment horizontal="center" vertical="center" wrapText="1"/>
    </xf>
    <xf numFmtId="165" fontId="6" fillId="0" borderId="9" xfId="0" applyNumberFormat="1" applyFont="1" applyBorder="1" applyAlignment="1">
      <alignment horizontal="center" vertical="center"/>
    </xf>
    <xf numFmtId="49" fontId="6" fillId="0" borderId="9" xfId="0" applyNumberFormat="1" applyFont="1" applyBorder="1" applyAlignment="1">
      <alignment horizontal="center" vertical="center" wrapText="1"/>
    </xf>
    <xf numFmtId="167" fontId="6" fillId="0" borderId="9" xfId="0" applyNumberFormat="1" applyFont="1" applyBorder="1" applyAlignment="1">
      <alignment horizontal="center" vertical="center"/>
    </xf>
    <xf numFmtId="0" fontId="5" fillId="3" borderId="9" xfId="0" applyFont="1" applyFill="1" applyBorder="1" applyAlignment="1">
      <alignment horizontal="center" vertical="center" wrapText="1"/>
    </xf>
    <xf numFmtId="0" fontId="6" fillId="3" borderId="9" xfId="0" applyFont="1" applyFill="1" applyBorder="1" applyAlignment="1">
      <alignment horizontal="center" wrapText="1"/>
    </xf>
    <xf numFmtId="167" fontId="8" fillId="0" borderId="9" xfId="0" applyNumberFormat="1" applyFont="1" applyBorder="1" applyAlignment="1">
      <alignment horizontal="center" vertical="center" wrapText="1"/>
    </xf>
    <xf numFmtId="0" fontId="6" fillId="3" borderId="9" xfId="0" applyFont="1" applyFill="1" applyBorder="1" applyAlignment="1">
      <alignment horizontal="left" vertical="center" wrapText="1"/>
    </xf>
    <xf numFmtId="0" fontId="11" fillId="3" borderId="9" xfId="0" applyFont="1" applyFill="1" applyBorder="1" applyAlignment="1">
      <alignment horizontal="center" wrapText="1"/>
    </xf>
    <xf numFmtId="0" fontId="9" fillId="3" borderId="9" xfId="0" applyFont="1" applyFill="1" applyBorder="1" applyAlignment="1">
      <alignment horizontal="center" wrapText="1"/>
    </xf>
    <xf numFmtId="10" fontId="6" fillId="0" borderId="9" xfId="0" applyNumberFormat="1" applyFont="1" applyBorder="1" applyAlignment="1">
      <alignment horizontal="center" vertical="center" wrapText="1"/>
    </xf>
    <xf numFmtId="0" fontId="6" fillId="3" borderId="9" xfId="0" applyFont="1" applyFill="1" applyBorder="1" applyAlignment="1">
      <alignment horizontal="center"/>
    </xf>
    <xf numFmtId="0" fontId="7" fillId="3" borderId="9" xfId="0" applyFont="1" applyFill="1" applyBorder="1" applyAlignment="1">
      <alignment horizontal="left" vertical="center" wrapText="1"/>
    </xf>
    <xf numFmtId="0" fontId="6" fillId="0" borderId="9" xfId="0" applyFont="1" applyBorder="1" applyAlignment="1">
      <alignment horizontal="center"/>
    </xf>
    <xf numFmtId="0" fontId="4" fillId="3" borderId="9" xfId="0" applyFont="1" applyFill="1" applyBorder="1" applyAlignment="1">
      <alignment horizontal="center" vertical="center" wrapText="1"/>
    </xf>
    <xf numFmtId="0" fontId="94" fillId="0" borderId="9" xfId="0" applyFont="1" applyBorder="1" applyAlignment="1">
      <alignment horizontal="center" wrapText="1"/>
    </xf>
    <xf numFmtId="0" fontId="10" fillId="3" borderId="9" xfId="0" applyFont="1" applyFill="1" applyBorder="1" applyAlignment="1">
      <alignment horizontal="left" wrapText="1"/>
    </xf>
    <xf numFmtId="0" fontId="8" fillId="3" borderId="9" xfId="0" applyFont="1" applyFill="1" applyBorder="1" applyAlignment="1">
      <alignment horizontal="left" vertical="top" wrapText="1"/>
    </xf>
    <xf numFmtId="0" fontId="8" fillId="3" borderId="9" xfId="0" applyFont="1" applyFill="1" applyBorder="1" applyAlignment="1">
      <alignment horizontal="left" vertical="top"/>
    </xf>
    <xf numFmtId="0" fontId="8" fillId="3" borderId="9" xfId="0" applyFont="1" applyFill="1" applyBorder="1" applyAlignment="1">
      <alignment horizontal="left" vertical="center" wrapText="1"/>
    </xf>
    <xf numFmtId="0" fontId="3" fillId="3" borderId="9" xfId="0" applyFont="1" applyFill="1" applyBorder="1" applyAlignment="1">
      <alignment horizontal="center" vertical="center" wrapText="1"/>
    </xf>
    <xf numFmtId="176" fontId="3" fillId="0" borderId="9" xfId="0" applyNumberFormat="1" applyFont="1" applyBorder="1" applyAlignment="1">
      <alignment horizontal="center" vertical="center" wrapText="1"/>
    </xf>
    <xf numFmtId="175" fontId="3" fillId="0" borderId="9" xfId="183" applyNumberFormat="1" applyFont="1" applyBorder="1" applyAlignment="1">
      <alignment horizontal="center" vertical="center" wrapText="1"/>
    </xf>
    <xf numFmtId="14" fontId="3" fillId="3" borderId="9" xfId="0" applyNumberFormat="1" applyFont="1" applyFill="1" applyBorder="1" applyAlignment="1">
      <alignment horizontal="center" vertical="center" wrapText="1"/>
    </xf>
    <xf numFmtId="0" fontId="12" fillId="3" borderId="9" xfId="0" applyFont="1" applyFill="1" applyBorder="1" applyAlignment="1">
      <alignment horizontal="left" vertical="center" wrapText="1"/>
    </xf>
    <xf numFmtId="165" fontId="3" fillId="0" borderId="9" xfId="0" applyNumberFormat="1" applyFont="1" applyBorder="1" applyAlignment="1">
      <alignment horizontal="center" vertical="center" wrapText="1"/>
    </xf>
    <xf numFmtId="0" fontId="5" fillId="3" borderId="16" xfId="0" applyFont="1" applyFill="1" applyBorder="1" applyAlignment="1">
      <alignment horizontal="center" vertical="center" wrapText="1"/>
    </xf>
    <xf numFmtId="0" fontId="5" fillId="3" borderId="11" xfId="0" applyFont="1" applyFill="1" applyBorder="1" applyAlignment="1">
      <alignment horizontal="center" vertical="center" wrapText="1"/>
    </xf>
    <xf numFmtId="176" fontId="6" fillId="2" borderId="9" xfId="0" applyNumberFormat="1" applyFont="1" applyFill="1" applyBorder="1" applyAlignment="1">
      <alignment horizontal="center"/>
    </xf>
    <xf numFmtId="0" fontId="5" fillId="3" borderId="9" xfId="0" applyFont="1" applyFill="1" applyBorder="1" applyAlignment="1">
      <alignment horizontal="center"/>
    </xf>
    <xf numFmtId="0" fontId="91" fillId="0" borderId="9" xfId="3" applyFont="1" applyFill="1" applyBorder="1" applyAlignment="1">
      <alignment horizontal="center" vertical="center" wrapText="1"/>
    </xf>
    <xf numFmtId="176" fontId="6" fillId="0" borderId="9" xfId="0" applyNumberFormat="1" applyFont="1" applyBorder="1" applyAlignment="1">
      <alignment horizontal="center" vertical="center" wrapText="1"/>
    </xf>
    <xf numFmtId="166" fontId="6" fillId="0" borderId="9" xfId="0" applyNumberFormat="1" applyFont="1" applyBorder="1" applyAlignment="1">
      <alignment horizontal="center" vertical="center" wrapText="1"/>
    </xf>
    <xf numFmtId="0" fontId="91" fillId="0" borderId="9" xfId="3" applyFont="1" applyBorder="1" applyAlignment="1">
      <alignment horizontal="center" vertical="center" wrapText="1"/>
    </xf>
    <xf numFmtId="0" fontId="104" fillId="0" borderId="0" xfId="0" applyFont="1" applyAlignment="1">
      <alignment horizontal="center" vertical="center"/>
    </xf>
    <xf numFmtId="0" fontId="103" fillId="0" borderId="0" xfId="0" applyFont="1" applyAlignment="1">
      <alignment horizontal="center" vertical="center" wrapText="1"/>
    </xf>
    <xf numFmtId="0" fontId="12" fillId="4" borderId="9" xfId="0" applyFont="1" applyFill="1" applyBorder="1" applyAlignment="1">
      <alignment horizontal="justify" vertical="center" wrapText="1"/>
    </xf>
    <xf numFmtId="0" fontId="12" fillId="4" borderId="9" xfId="0" applyFont="1" applyFill="1" applyBorder="1" applyAlignment="1">
      <alignment horizontal="center" vertical="center" wrapText="1"/>
    </xf>
    <xf numFmtId="165" fontId="13" fillId="4" borderId="9" xfId="0" applyNumberFormat="1" applyFont="1" applyFill="1" applyBorder="1" applyAlignment="1">
      <alignment horizontal="center" vertical="center" wrapText="1"/>
    </xf>
    <xf numFmtId="0" fontId="20" fillId="3" borderId="9" xfId="0" applyFont="1" applyFill="1" applyBorder="1" applyAlignment="1">
      <alignment horizontal="justify" vertical="center" wrapText="1"/>
    </xf>
    <xf numFmtId="0" fontId="17" fillId="4" borderId="9" xfId="0" applyFont="1" applyFill="1" applyBorder="1" applyAlignment="1">
      <alignment horizontal="left" vertical="center" wrapText="1"/>
    </xf>
    <xf numFmtId="176" fontId="6" fillId="3" borderId="9" xfId="0" applyNumberFormat="1" applyFont="1" applyFill="1" applyBorder="1" applyAlignment="1">
      <alignment horizont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1" xfId="0" applyFont="1" applyBorder="1" applyAlignment="1">
      <alignment horizontal="center" vertical="center" wrapText="1"/>
    </xf>
    <xf numFmtId="0" fontId="6" fillId="3" borderId="51"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1" xfId="0" applyFont="1" applyBorder="1" applyAlignment="1">
      <alignment horizontal="center" vertical="center"/>
    </xf>
    <xf numFmtId="0" fontId="7" fillId="3" borderId="9" xfId="3" applyFont="1" applyFill="1" applyBorder="1" applyAlignment="1">
      <alignment horizontal="center" vertical="center" wrapText="1"/>
    </xf>
    <xf numFmtId="0" fontId="105" fillId="3" borderId="9" xfId="0" applyFont="1" applyFill="1" applyBorder="1" applyAlignment="1">
      <alignment horizontal="center" vertical="center" wrapText="1"/>
    </xf>
    <xf numFmtId="0" fontId="6" fillId="0" borderId="9" xfId="0" applyFont="1" applyBorder="1" applyAlignment="1">
      <alignment horizontal="left" vertical="center"/>
    </xf>
    <xf numFmtId="167" fontId="8" fillId="0" borderId="9" xfId="0" applyNumberFormat="1" applyFont="1" applyBorder="1" applyAlignment="1">
      <alignment horizontal="center" vertical="center"/>
    </xf>
    <xf numFmtId="0" fontId="9" fillId="3" borderId="9" xfId="0" applyFont="1" applyFill="1" applyBorder="1" applyAlignment="1">
      <alignment horizontal="center" vertical="center" wrapText="1"/>
    </xf>
    <xf numFmtId="0" fontId="93" fillId="3" borderId="9" xfId="0" applyFont="1" applyFill="1" applyBorder="1" applyAlignment="1">
      <alignment horizontal="center" vertical="center" wrapText="1"/>
    </xf>
    <xf numFmtId="176" fontId="6" fillId="2" borderId="9" xfId="0" applyNumberFormat="1" applyFont="1" applyFill="1" applyBorder="1" applyAlignment="1">
      <alignment horizontal="center" wrapText="1"/>
    </xf>
    <xf numFmtId="0" fontId="16" fillId="3" borderId="9" xfId="0" applyFont="1" applyFill="1" applyBorder="1" applyAlignment="1">
      <alignment horizontal="left" vertical="top" wrapText="1"/>
    </xf>
    <xf numFmtId="0" fontId="3" fillId="0" borderId="9" xfId="0" applyFont="1" applyBorder="1" applyAlignment="1">
      <alignment horizontal="left" vertical="center" wrapText="1"/>
    </xf>
    <xf numFmtId="14" fontId="3" fillId="0" borderId="9" xfId="0" applyNumberFormat="1" applyFont="1" applyBorder="1" applyAlignment="1">
      <alignment horizontal="center" vertical="center" wrapText="1"/>
    </xf>
    <xf numFmtId="176" fontId="3" fillId="3" borderId="9" xfId="0" applyNumberFormat="1"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81" fillId="3" borderId="1" xfId="0" applyFont="1" applyFill="1" applyBorder="1" applyAlignment="1">
      <alignment horizontal="center" vertical="center"/>
    </xf>
    <xf numFmtId="0" fontId="81" fillId="3" borderId="2" xfId="0" applyFont="1" applyFill="1" applyBorder="1" applyAlignment="1">
      <alignment horizontal="center" vertical="center"/>
    </xf>
    <xf numFmtId="0" fontId="81" fillId="3" borderId="3" xfId="0" applyFont="1" applyFill="1" applyBorder="1" applyAlignment="1">
      <alignment horizontal="center" vertical="center"/>
    </xf>
    <xf numFmtId="0" fontId="87" fillId="3" borderId="9" xfId="0" applyFont="1" applyFill="1" applyBorder="1" applyAlignment="1">
      <alignment horizontal="left" vertical="center" wrapText="1"/>
    </xf>
    <xf numFmtId="49" fontId="96" fillId="3" borderId="9" xfId="0" applyNumberFormat="1" applyFont="1" applyFill="1" applyBorder="1" applyAlignment="1">
      <alignment horizontal="right" vertical="center" wrapText="1"/>
    </xf>
    <xf numFmtId="0" fontId="84" fillId="3" borderId="9" xfId="0" applyFont="1" applyFill="1" applyBorder="1" applyAlignment="1">
      <alignment horizontal="left" vertical="center"/>
    </xf>
    <xf numFmtId="0" fontId="85" fillId="3" borderId="9" xfId="0" applyFont="1" applyFill="1" applyBorder="1" applyAlignment="1">
      <alignment horizontal="left" vertical="center" wrapText="1"/>
    </xf>
    <xf numFmtId="0" fontId="84" fillId="3" borderId="15" xfId="0" applyFont="1" applyFill="1" applyBorder="1" applyAlignment="1">
      <alignment horizontal="left" vertical="center" wrapText="1"/>
    </xf>
    <xf numFmtId="0" fontId="84" fillId="3" borderId="16" xfId="0" applyFont="1" applyFill="1" applyBorder="1" applyAlignment="1">
      <alignment horizontal="left" vertical="center" wrapText="1"/>
    </xf>
    <xf numFmtId="0" fontId="84" fillId="3" borderId="11" xfId="0" applyFont="1" applyFill="1" applyBorder="1" applyAlignment="1">
      <alignment horizontal="left" vertical="center" wrapText="1"/>
    </xf>
    <xf numFmtId="0" fontId="85" fillId="3" borderId="9" xfId="0" applyFont="1" applyFill="1" applyBorder="1" applyAlignment="1">
      <alignment horizontal="left" vertical="center"/>
    </xf>
    <xf numFmtId="0" fontId="84" fillId="3" borderId="15" xfId="0" applyFont="1" applyFill="1" applyBorder="1" applyAlignment="1">
      <alignment horizontal="left" vertical="center"/>
    </xf>
    <xf numFmtId="0" fontId="84" fillId="3" borderId="16" xfId="0" applyFont="1" applyFill="1" applyBorder="1" applyAlignment="1">
      <alignment horizontal="left" vertical="center"/>
    </xf>
    <xf numFmtId="0" fontId="84" fillId="3" borderId="11" xfId="0" applyFont="1" applyFill="1" applyBorder="1" applyAlignment="1">
      <alignment horizontal="left" vertical="center"/>
    </xf>
    <xf numFmtId="0" fontId="84" fillId="3" borderId="9" xfId="0" applyFont="1" applyFill="1" applyBorder="1" applyAlignment="1">
      <alignment horizontal="left" vertical="center" wrapText="1"/>
    </xf>
    <xf numFmtId="49" fontId="87" fillId="3" borderId="15" xfId="0" applyNumberFormat="1" applyFont="1" applyFill="1" applyBorder="1" applyAlignment="1">
      <alignment horizontal="center" vertical="center" wrapText="1"/>
    </xf>
    <xf numFmtId="49" fontId="87" fillId="3" borderId="16" xfId="0" applyNumberFormat="1" applyFont="1" applyFill="1" applyBorder="1" applyAlignment="1">
      <alignment horizontal="center" vertical="center" wrapText="1"/>
    </xf>
    <xf numFmtId="49" fontId="87" fillId="3" borderId="11" xfId="0" applyNumberFormat="1" applyFont="1" applyFill="1" applyBorder="1" applyAlignment="1">
      <alignment horizontal="center" vertical="center" wrapText="1"/>
    </xf>
    <xf numFmtId="0" fontId="85" fillId="3" borderId="15" xfId="0" applyFont="1" applyFill="1" applyBorder="1" applyAlignment="1">
      <alignment horizontal="left" vertical="center" wrapText="1"/>
    </xf>
    <xf numFmtId="0" fontId="85" fillId="3" borderId="16" xfId="0" applyFont="1" applyFill="1" applyBorder="1" applyAlignment="1">
      <alignment horizontal="left" vertical="center" wrapText="1"/>
    </xf>
    <xf numFmtId="0" fontId="85" fillId="3" borderId="11" xfId="0" applyFont="1" applyFill="1" applyBorder="1" applyAlignment="1">
      <alignment horizontal="left" vertical="center" wrapText="1"/>
    </xf>
    <xf numFmtId="0" fontId="89" fillId="3" borderId="15" xfId="0" applyFont="1" applyFill="1" applyBorder="1" applyAlignment="1">
      <alignment horizontal="left" vertical="center" wrapText="1"/>
    </xf>
    <xf numFmtId="0" fontId="89" fillId="3" borderId="11" xfId="0" applyFont="1" applyFill="1" applyBorder="1" applyAlignment="1">
      <alignment horizontal="left" vertical="center" wrapText="1"/>
    </xf>
    <xf numFmtId="0" fontId="89" fillId="3" borderId="9" xfId="0" applyFont="1" applyFill="1" applyBorder="1" applyAlignment="1">
      <alignment horizontal="left" vertical="center" wrapText="1"/>
    </xf>
    <xf numFmtId="0" fontId="90" fillId="3" borderId="9" xfId="0" applyFont="1" applyFill="1" applyBorder="1" applyAlignment="1">
      <alignment horizontal="left" vertical="center" wrapText="1"/>
    </xf>
    <xf numFmtId="0" fontId="85" fillId="3" borderId="15" xfId="0" applyFont="1" applyFill="1" applyBorder="1" applyAlignment="1">
      <alignment horizontal="left" vertical="center"/>
    </xf>
    <xf numFmtId="0" fontId="85" fillId="3" borderId="11" xfId="0" applyFont="1" applyFill="1" applyBorder="1" applyAlignment="1">
      <alignment horizontal="left" vertical="center"/>
    </xf>
    <xf numFmtId="0" fontId="99" fillId="3" borderId="9" xfId="0" applyFont="1" applyFill="1" applyBorder="1" applyAlignment="1">
      <alignment horizontal="left" vertical="center"/>
    </xf>
    <xf numFmtId="0" fontId="89" fillId="3" borderId="15" xfId="0" applyFont="1" applyFill="1" applyBorder="1" applyAlignment="1">
      <alignment horizontal="left" vertical="center"/>
    </xf>
    <xf numFmtId="0" fontId="89" fillId="3" borderId="11" xfId="0" applyFont="1" applyFill="1" applyBorder="1" applyAlignment="1">
      <alignment horizontal="left" vertical="center"/>
    </xf>
    <xf numFmtId="0" fontId="89" fillId="3" borderId="9" xfId="0" applyFont="1" applyFill="1" applyBorder="1" applyAlignment="1">
      <alignment horizontal="left" vertical="center"/>
    </xf>
    <xf numFmtId="0" fontId="87" fillId="3" borderId="10" xfId="0" applyFont="1" applyFill="1" applyBorder="1" applyAlignment="1">
      <alignment horizontal="left" vertical="center" wrapText="1"/>
    </xf>
    <xf numFmtId="0" fontId="98" fillId="3" borderId="1" xfId="0" applyFont="1" applyFill="1" applyBorder="1" applyAlignment="1">
      <alignment horizontal="left" vertical="center" wrapText="1"/>
    </xf>
    <xf numFmtId="0" fontId="98" fillId="3" borderId="2" xfId="0" applyFont="1" applyFill="1" applyBorder="1" applyAlignment="1">
      <alignment horizontal="left" vertical="center" wrapText="1"/>
    </xf>
    <xf numFmtId="0" fontId="98" fillId="3" borderId="3" xfId="0" applyFont="1" applyFill="1" applyBorder="1" applyAlignment="1">
      <alignment horizontal="left" vertical="center" wrapText="1"/>
    </xf>
    <xf numFmtId="0" fontId="95" fillId="3" borderId="12" xfId="0" applyFont="1" applyFill="1" applyBorder="1" applyAlignment="1">
      <alignment horizontal="left" vertical="center" wrapText="1"/>
    </xf>
    <xf numFmtId="0" fontId="95" fillId="3" borderId="9" xfId="0" applyFont="1" applyFill="1" applyBorder="1" applyAlignment="1">
      <alignment horizontal="left" vertical="center"/>
    </xf>
    <xf numFmtId="0" fontId="95" fillId="3" borderId="9" xfId="0" applyFont="1" applyFill="1" applyBorder="1" applyAlignment="1">
      <alignment horizontal="left" vertical="center" wrapText="1"/>
    </xf>
    <xf numFmtId="0" fontId="95" fillId="0" borderId="7" xfId="0" applyFont="1" applyBorder="1" applyAlignment="1">
      <alignment horizontal="center" vertical="center"/>
    </xf>
    <xf numFmtId="0" fontId="95" fillId="0" borderId="0" xfId="0" applyFont="1" applyAlignment="1">
      <alignment horizontal="center" vertical="center"/>
    </xf>
    <xf numFmtId="0" fontId="95" fillId="0" borderId="8" xfId="0" applyFont="1" applyBorder="1" applyAlignment="1">
      <alignment horizontal="center" vertical="center"/>
    </xf>
    <xf numFmtId="0" fontId="95" fillId="0" borderId="6" xfId="0" applyFont="1" applyBorder="1" applyAlignment="1">
      <alignment horizontal="center" vertical="center"/>
    </xf>
    <xf numFmtId="0" fontId="95" fillId="0" borderId="5" xfId="0" applyFont="1" applyBorder="1" applyAlignment="1">
      <alignment horizontal="center" vertical="center"/>
    </xf>
    <xf numFmtId="0" fontId="95" fillId="0" borderId="4" xfId="0" applyFont="1" applyBorder="1" applyAlignment="1">
      <alignment horizontal="center" vertical="center"/>
    </xf>
    <xf numFmtId="0" fontId="97" fillId="3" borderId="6" xfId="0" applyFont="1" applyFill="1" applyBorder="1" applyAlignment="1">
      <alignment horizontal="center" vertical="center" wrapText="1"/>
    </xf>
    <xf numFmtId="0" fontId="97" fillId="3" borderId="5" xfId="0" applyFont="1" applyFill="1" applyBorder="1" applyAlignment="1">
      <alignment horizontal="center" vertical="center"/>
    </xf>
    <xf numFmtId="0" fontId="97" fillId="3" borderId="4" xfId="0" applyFont="1" applyFill="1" applyBorder="1" applyAlignment="1">
      <alignment horizontal="center" vertical="center"/>
    </xf>
    <xf numFmtId="0" fontId="95" fillId="3" borderId="1" xfId="0" applyFont="1" applyFill="1" applyBorder="1" applyAlignment="1">
      <alignment horizontal="left" vertical="center" wrapText="1"/>
    </xf>
    <xf numFmtId="0" fontId="95" fillId="3" borderId="2" xfId="0" applyFont="1" applyFill="1" applyBorder="1" applyAlignment="1">
      <alignment horizontal="left" vertical="center" wrapText="1"/>
    </xf>
    <xf numFmtId="0" fontId="95" fillId="3" borderId="3" xfId="0" applyFont="1" applyFill="1" applyBorder="1" applyAlignment="1">
      <alignment horizontal="left" vertical="center" wrapText="1"/>
    </xf>
    <xf numFmtId="0" fontId="97" fillId="3" borderId="21" xfId="0" applyFont="1" applyFill="1" applyBorder="1" applyAlignment="1">
      <alignment horizontal="center" vertical="center" wrapText="1"/>
    </xf>
    <xf numFmtId="0" fontId="97" fillId="3" borderId="16" xfId="0" applyFont="1" applyFill="1" applyBorder="1" applyAlignment="1">
      <alignment horizontal="center" vertical="center" wrapText="1"/>
    </xf>
    <xf numFmtId="0" fontId="97" fillId="3" borderId="22" xfId="0" applyFont="1" applyFill="1" applyBorder="1" applyAlignment="1">
      <alignment horizontal="center" vertical="center" wrapText="1"/>
    </xf>
    <xf numFmtId="0" fontId="95" fillId="3" borderId="1" xfId="0" applyFont="1" applyFill="1" applyBorder="1" applyAlignment="1">
      <alignment horizontal="center" vertical="center"/>
    </xf>
    <xf numFmtId="0" fontId="95" fillId="3" borderId="2" xfId="0" applyFont="1" applyFill="1" applyBorder="1" applyAlignment="1">
      <alignment horizontal="center" vertical="center"/>
    </xf>
    <xf numFmtId="0" fontId="95" fillId="3" borderId="3" xfId="0" applyFont="1" applyFill="1" applyBorder="1" applyAlignment="1">
      <alignment horizontal="center" vertical="center"/>
    </xf>
    <xf numFmtId="0" fontId="96" fillId="3" borderId="18" xfId="0" applyFont="1" applyFill="1" applyBorder="1" applyAlignment="1">
      <alignment horizontal="left" vertical="center" wrapText="1"/>
    </xf>
    <xf numFmtId="0" fontId="96" fillId="3" borderId="19" xfId="0" applyFont="1" applyFill="1" applyBorder="1" applyAlignment="1">
      <alignment horizontal="left" vertical="center" wrapText="1"/>
    </xf>
    <xf numFmtId="0" fontId="96" fillId="3" borderId="20" xfId="0" applyFont="1" applyFill="1" applyBorder="1" applyAlignment="1">
      <alignment horizontal="left" vertical="center" wrapText="1"/>
    </xf>
    <xf numFmtId="0" fontId="84" fillId="3" borderId="1" xfId="0" applyFont="1" applyFill="1" applyBorder="1" applyAlignment="1">
      <alignment horizontal="left" vertical="center" wrapText="1"/>
    </xf>
    <xf numFmtId="0" fontId="84" fillId="3" borderId="2" xfId="0" applyFont="1" applyFill="1" applyBorder="1" applyAlignment="1">
      <alignment horizontal="left" vertical="center" wrapText="1"/>
    </xf>
    <xf numFmtId="0" fontId="84" fillId="3" borderId="3" xfId="0" applyFont="1" applyFill="1" applyBorder="1" applyAlignment="1">
      <alignment horizontal="left" vertical="center" wrapText="1"/>
    </xf>
    <xf numFmtId="0" fontId="95" fillId="3" borderId="23" xfId="0" applyFont="1" applyFill="1" applyBorder="1" applyAlignment="1">
      <alignment horizontal="center" vertical="center" wrapText="1"/>
    </xf>
    <xf numFmtId="0" fontId="95" fillId="3" borderId="14" xfId="0" applyFont="1" applyFill="1" applyBorder="1" applyAlignment="1">
      <alignment horizontal="center" vertical="center" wrapText="1"/>
    </xf>
    <xf numFmtId="0" fontId="95" fillId="3" borderId="24" xfId="0" applyFont="1" applyFill="1" applyBorder="1" applyAlignment="1">
      <alignment horizontal="center" vertical="center" wrapText="1"/>
    </xf>
    <xf numFmtId="0" fontId="95" fillId="0" borderId="7" xfId="0" applyFont="1" applyBorder="1" applyAlignment="1">
      <alignment horizontal="center" vertical="center" wrapText="1"/>
    </xf>
    <xf numFmtId="0" fontId="95" fillId="0" borderId="0" xfId="0" applyFont="1" applyAlignment="1">
      <alignment horizontal="center" vertical="center" wrapText="1"/>
    </xf>
    <xf numFmtId="0" fontId="95" fillId="0" borderId="8" xfId="0" applyFont="1" applyBorder="1" applyAlignment="1">
      <alignment horizontal="center" vertical="center" wrapText="1"/>
    </xf>
  </cellXfs>
  <cellStyles count="185">
    <cellStyle name="20% — akcent 1" xfId="19" builtinId="30" customBuiltin="1"/>
    <cellStyle name="20% - akcent 1 2" xfId="43" xr:uid="{00000000-0005-0000-0000-000001000000}"/>
    <cellStyle name="20% - akcent 1 3" xfId="159" xr:uid="{00000000-0005-0000-0000-000002000000}"/>
    <cellStyle name="20% — akcent 2" xfId="22" builtinId="34" customBuiltin="1"/>
    <cellStyle name="20% - akcent 2 2" xfId="44" xr:uid="{00000000-0005-0000-0000-000004000000}"/>
    <cellStyle name="20% - akcent 2 3" xfId="161" xr:uid="{00000000-0005-0000-0000-000005000000}"/>
    <cellStyle name="20% — akcent 3" xfId="25" builtinId="38" customBuiltin="1"/>
    <cellStyle name="20% - akcent 3 2" xfId="45" xr:uid="{00000000-0005-0000-0000-000007000000}"/>
    <cellStyle name="20% - akcent 3 3" xfId="163" xr:uid="{00000000-0005-0000-0000-000008000000}"/>
    <cellStyle name="20% — akcent 4" xfId="28" builtinId="42" customBuiltin="1"/>
    <cellStyle name="20% - akcent 4 2" xfId="46" xr:uid="{00000000-0005-0000-0000-00000A000000}"/>
    <cellStyle name="20% - akcent 4 3" xfId="165" xr:uid="{00000000-0005-0000-0000-00000B000000}"/>
    <cellStyle name="20% — akcent 5" xfId="31" builtinId="46" customBuiltin="1"/>
    <cellStyle name="20% - akcent 5 2" xfId="47" xr:uid="{00000000-0005-0000-0000-00000D000000}"/>
    <cellStyle name="20% - akcent 5 3" xfId="167" xr:uid="{00000000-0005-0000-0000-00000E000000}"/>
    <cellStyle name="20% — akcent 6" xfId="34" builtinId="50" customBuiltin="1"/>
    <cellStyle name="20% - akcent 6 2" xfId="48" xr:uid="{00000000-0005-0000-0000-000010000000}"/>
    <cellStyle name="20% - akcent 6 3" xfId="169" xr:uid="{00000000-0005-0000-0000-000011000000}"/>
    <cellStyle name="40% — akcent 1" xfId="20" builtinId="31" customBuiltin="1"/>
    <cellStyle name="40% - akcent 1 2" xfId="49" xr:uid="{00000000-0005-0000-0000-000013000000}"/>
    <cellStyle name="40% - akcent 1 3" xfId="160" xr:uid="{00000000-0005-0000-0000-000014000000}"/>
    <cellStyle name="40% — akcent 2" xfId="23" builtinId="35" customBuiltin="1"/>
    <cellStyle name="40% - akcent 2 2" xfId="50" xr:uid="{00000000-0005-0000-0000-000016000000}"/>
    <cellStyle name="40% - akcent 2 3" xfId="162" xr:uid="{00000000-0005-0000-0000-000017000000}"/>
    <cellStyle name="40% — akcent 3" xfId="26" builtinId="39" customBuiltin="1"/>
    <cellStyle name="40% - akcent 3 2" xfId="51" xr:uid="{00000000-0005-0000-0000-000019000000}"/>
    <cellStyle name="40% - akcent 3 3" xfId="164" xr:uid="{00000000-0005-0000-0000-00001A000000}"/>
    <cellStyle name="40% — akcent 4" xfId="29" builtinId="43" customBuiltin="1"/>
    <cellStyle name="40% - akcent 4 2" xfId="52" xr:uid="{00000000-0005-0000-0000-00001C000000}"/>
    <cellStyle name="40% - akcent 4 3" xfId="166" xr:uid="{00000000-0005-0000-0000-00001D000000}"/>
    <cellStyle name="40% — akcent 5" xfId="32" builtinId="47" customBuiltin="1"/>
    <cellStyle name="40% - akcent 5 2" xfId="53" xr:uid="{00000000-0005-0000-0000-00001F000000}"/>
    <cellStyle name="40% - akcent 5 3" xfId="168" xr:uid="{00000000-0005-0000-0000-000020000000}"/>
    <cellStyle name="40% — akcent 6" xfId="35" builtinId="51" customBuiltin="1"/>
    <cellStyle name="40% - akcent 6 2" xfId="54" xr:uid="{00000000-0005-0000-0000-000022000000}"/>
    <cellStyle name="40% - akcent 6 3" xfId="170" xr:uid="{00000000-0005-0000-0000-000023000000}"/>
    <cellStyle name="60% - akcent 1 2" xfId="55" xr:uid="{00000000-0005-0000-0000-000024000000}"/>
    <cellStyle name="60% — akcent 1 2" xfId="149" xr:uid="{00000000-0005-0000-0000-000025000000}"/>
    <cellStyle name="60% - akcent 2 2" xfId="56" xr:uid="{00000000-0005-0000-0000-000026000000}"/>
    <cellStyle name="60% — akcent 2 2" xfId="150" xr:uid="{00000000-0005-0000-0000-000027000000}"/>
    <cellStyle name="60% - akcent 3 2" xfId="57" xr:uid="{00000000-0005-0000-0000-000028000000}"/>
    <cellStyle name="60% — akcent 3 2" xfId="151" xr:uid="{00000000-0005-0000-0000-000029000000}"/>
    <cellStyle name="60% - akcent 4 2" xfId="58" xr:uid="{00000000-0005-0000-0000-00002A000000}"/>
    <cellStyle name="60% — akcent 4 2" xfId="152" xr:uid="{00000000-0005-0000-0000-00002B000000}"/>
    <cellStyle name="60% - akcent 5 2" xfId="59" xr:uid="{00000000-0005-0000-0000-00002C000000}"/>
    <cellStyle name="60% — akcent 5 2" xfId="153" xr:uid="{00000000-0005-0000-0000-00002D000000}"/>
    <cellStyle name="60% - akcent 6 2" xfId="60" xr:uid="{00000000-0005-0000-0000-00002E000000}"/>
    <cellStyle name="60% — akcent 6 2" xfId="154" xr:uid="{00000000-0005-0000-0000-00002F000000}"/>
    <cellStyle name="Akcent 1" xfId="18" builtinId="29" customBuiltin="1"/>
    <cellStyle name="Akcent 1 2" xfId="61" xr:uid="{00000000-0005-0000-0000-000031000000}"/>
    <cellStyle name="Akcent 2" xfId="21" builtinId="33" customBuiltin="1"/>
    <cellStyle name="Akcent 2 2" xfId="62" xr:uid="{00000000-0005-0000-0000-000033000000}"/>
    <cellStyle name="Akcent 3" xfId="24" builtinId="37" customBuiltin="1"/>
    <cellStyle name="Akcent 3 2" xfId="63" xr:uid="{00000000-0005-0000-0000-000035000000}"/>
    <cellStyle name="Akcent 4" xfId="27" builtinId="41" customBuiltin="1"/>
    <cellStyle name="Akcent 4 2" xfId="64" xr:uid="{00000000-0005-0000-0000-000037000000}"/>
    <cellStyle name="Akcent 5" xfId="30" builtinId="45" customBuiltin="1"/>
    <cellStyle name="Akcent 5 2" xfId="65" xr:uid="{00000000-0005-0000-0000-000039000000}"/>
    <cellStyle name="Akcent 6" xfId="33" builtinId="49" customBuiltin="1"/>
    <cellStyle name="Akcent 6 2" xfId="66" xr:uid="{00000000-0005-0000-0000-00003B000000}"/>
    <cellStyle name="Dane wejściowe" xfId="10" builtinId="20" customBuiltin="1"/>
    <cellStyle name="Dane wejściowe 2" xfId="67" xr:uid="{00000000-0005-0000-0000-00003D000000}"/>
    <cellStyle name="Dane wyjściowe" xfId="11" builtinId="21" customBuiltin="1"/>
    <cellStyle name="Dane wyjściowe 2" xfId="68" xr:uid="{00000000-0005-0000-0000-00003F000000}"/>
    <cellStyle name="Dobre 2" xfId="69" xr:uid="{00000000-0005-0000-0000-000040000000}"/>
    <cellStyle name="Dobry" xfId="8" builtinId="26" customBuiltin="1"/>
    <cellStyle name="Dziesiętny 2" xfId="41" xr:uid="{00000000-0005-0000-0000-000042000000}"/>
    <cellStyle name="Dziesiętny 2 2" xfId="87" xr:uid="{00000000-0005-0000-0000-000043000000}"/>
    <cellStyle name="Dziesiętny 2 3" xfId="91" xr:uid="{00000000-0005-0000-0000-000044000000}"/>
    <cellStyle name="Dziesiętny 2 4" xfId="143" xr:uid="{00000000-0005-0000-0000-000045000000}"/>
    <cellStyle name="Dziesiętny 2 5" xfId="175" xr:uid="{00000000-0005-0000-0000-000046000000}"/>
    <cellStyle name="Dziesiętny 3" xfId="86" xr:uid="{00000000-0005-0000-0000-000047000000}"/>
    <cellStyle name="Dziesiętny 4" xfId="37" xr:uid="{00000000-0005-0000-0000-000048000000}"/>
    <cellStyle name="Excel Built-in 20% - Accent1" xfId="92" xr:uid="{00000000-0005-0000-0000-000049000000}"/>
    <cellStyle name="Excel Built-in 20% - Accent2" xfId="93" xr:uid="{00000000-0005-0000-0000-00004A000000}"/>
    <cellStyle name="Excel Built-in 20% - Accent3" xfId="94" xr:uid="{00000000-0005-0000-0000-00004B000000}"/>
    <cellStyle name="Excel Built-in 20% - Accent4" xfId="95" xr:uid="{00000000-0005-0000-0000-00004C000000}"/>
    <cellStyle name="Excel Built-in 20% - Accent5" xfId="96" xr:uid="{00000000-0005-0000-0000-00004D000000}"/>
    <cellStyle name="Excel Built-in 20% - Accent6" xfId="97" xr:uid="{00000000-0005-0000-0000-00004E000000}"/>
    <cellStyle name="Excel Built-in 40% - Accent1" xfId="98" xr:uid="{00000000-0005-0000-0000-00004F000000}"/>
    <cellStyle name="Excel Built-in 40% - Accent2" xfId="99" xr:uid="{00000000-0005-0000-0000-000050000000}"/>
    <cellStyle name="Excel Built-in 40% - Accent3" xfId="100" xr:uid="{00000000-0005-0000-0000-000051000000}"/>
    <cellStyle name="Excel Built-in 40% - Accent4" xfId="101" xr:uid="{00000000-0005-0000-0000-000052000000}"/>
    <cellStyle name="Excel Built-in 40% - Accent5" xfId="102" xr:uid="{00000000-0005-0000-0000-000053000000}"/>
    <cellStyle name="Excel Built-in 40% - Accent6" xfId="103" xr:uid="{00000000-0005-0000-0000-000054000000}"/>
    <cellStyle name="Excel Built-in 60% - Accent1" xfId="104" xr:uid="{00000000-0005-0000-0000-000055000000}"/>
    <cellStyle name="Excel Built-in 60% - Accent2" xfId="105" xr:uid="{00000000-0005-0000-0000-000056000000}"/>
    <cellStyle name="Excel Built-in 60% - Accent3" xfId="106" xr:uid="{00000000-0005-0000-0000-000057000000}"/>
    <cellStyle name="Excel Built-in 60% - Accent4" xfId="107" xr:uid="{00000000-0005-0000-0000-000058000000}"/>
    <cellStyle name="Excel Built-in 60% - Accent5" xfId="108" xr:uid="{00000000-0005-0000-0000-000059000000}"/>
    <cellStyle name="Excel Built-in 60% - Accent6" xfId="109" xr:uid="{00000000-0005-0000-0000-00005A000000}"/>
    <cellStyle name="Excel Built-in Accent1" xfId="110" xr:uid="{00000000-0005-0000-0000-00005B000000}"/>
    <cellStyle name="Excel Built-in Accent2" xfId="111" xr:uid="{00000000-0005-0000-0000-00005C000000}"/>
    <cellStyle name="Excel Built-in Accent3" xfId="112" xr:uid="{00000000-0005-0000-0000-00005D000000}"/>
    <cellStyle name="Excel Built-in Accent4" xfId="113" xr:uid="{00000000-0005-0000-0000-00005E000000}"/>
    <cellStyle name="Excel Built-in Accent5" xfId="114" xr:uid="{00000000-0005-0000-0000-00005F000000}"/>
    <cellStyle name="Excel Built-in Accent6" xfId="115" xr:uid="{00000000-0005-0000-0000-000060000000}"/>
    <cellStyle name="Excel Built-in Bad" xfId="116" xr:uid="{00000000-0005-0000-0000-000061000000}"/>
    <cellStyle name="Excel Built-in Calculation" xfId="117" xr:uid="{00000000-0005-0000-0000-000062000000}"/>
    <cellStyle name="Excel Built-in Check Cell" xfId="118" xr:uid="{00000000-0005-0000-0000-000063000000}"/>
    <cellStyle name="Excel Built-in Explanatory Text" xfId="119" xr:uid="{00000000-0005-0000-0000-000064000000}"/>
    <cellStyle name="Excel Built-in Good" xfId="120" xr:uid="{00000000-0005-0000-0000-000065000000}"/>
    <cellStyle name="Excel Built-in Heading 1" xfId="121" xr:uid="{00000000-0005-0000-0000-000066000000}"/>
    <cellStyle name="Excel Built-in Heading 2" xfId="122" xr:uid="{00000000-0005-0000-0000-000067000000}"/>
    <cellStyle name="Excel Built-in Heading 3" xfId="123" xr:uid="{00000000-0005-0000-0000-000068000000}"/>
    <cellStyle name="Excel Built-in Heading 4" xfId="124" xr:uid="{00000000-0005-0000-0000-000069000000}"/>
    <cellStyle name="Excel Built-in Hyperlink" xfId="125" xr:uid="{00000000-0005-0000-0000-00006A000000}"/>
    <cellStyle name="Excel Built-in Input" xfId="126" xr:uid="{00000000-0005-0000-0000-00006B000000}"/>
    <cellStyle name="Excel Built-in Linked Cell" xfId="127" xr:uid="{00000000-0005-0000-0000-00006C000000}"/>
    <cellStyle name="Excel Built-in Neutral" xfId="128" xr:uid="{00000000-0005-0000-0000-00006D000000}"/>
    <cellStyle name="Excel Built-in Normal" xfId="42" xr:uid="{00000000-0005-0000-0000-00006E000000}"/>
    <cellStyle name="Excel Built-in Note" xfId="129" xr:uid="{00000000-0005-0000-0000-00006F000000}"/>
    <cellStyle name="Excel Built-in Output" xfId="130" xr:uid="{00000000-0005-0000-0000-000070000000}"/>
    <cellStyle name="Excel Built-in Title" xfId="131" xr:uid="{00000000-0005-0000-0000-000071000000}"/>
    <cellStyle name="Excel Built-in Total" xfId="132" xr:uid="{00000000-0005-0000-0000-000072000000}"/>
    <cellStyle name="Excel Built-in Warning Text" xfId="133" xr:uid="{00000000-0005-0000-0000-000073000000}"/>
    <cellStyle name="Heading" xfId="134" xr:uid="{00000000-0005-0000-0000-000074000000}"/>
    <cellStyle name="Heading1" xfId="135" xr:uid="{00000000-0005-0000-0000-000075000000}"/>
    <cellStyle name="Hiperłącze" xfId="3" builtinId="8"/>
    <cellStyle name="Komórka połączona" xfId="13" builtinId="24" customBuiltin="1"/>
    <cellStyle name="Komórka połączona 2" xfId="70" xr:uid="{00000000-0005-0000-0000-000078000000}"/>
    <cellStyle name="Komórka zaznaczona" xfId="14" builtinId="23" customBuiltin="1"/>
    <cellStyle name="Komórka zaznaczona 2" xfId="71" xr:uid="{00000000-0005-0000-0000-00007A000000}"/>
    <cellStyle name="Nagłówek 1" xfId="4" builtinId="16" customBuiltin="1"/>
    <cellStyle name="Nagłówek 1 2" xfId="72" xr:uid="{00000000-0005-0000-0000-00007C000000}"/>
    <cellStyle name="Nagłówek 2" xfId="5" builtinId="17" customBuiltin="1"/>
    <cellStyle name="Nagłówek 2 2" xfId="73" xr:uid="{00000000-0005-0000-0000-00007E000000}"/>
    <cellStyle name="Nagłówek 3" xfId="6" builtinId="18" customBuiltin="1"/>
    <cellStyle name="Nagłówek 3 2" xfId="74" xr:uid="{00000000-0005-0000-0000-000080000000}"/>
    <cellStyle name="Nagłówek 4" xfId="7" builtinId="19" customBuiltin="1"/>
    <cellStyle name="Nagłówek 4 2" xfId="75" xr:uid="{00000000-0005-0000-0000-000082000000}"/>
    <cellStyle name="Neutralne 2" xfId="76" xr:uid="{00000000-0005-0000-0000-000083000000}"/>
    <cellStyle name="Neutralny 2" xfId="148" xr:uid="{00000000-0005-0000-0000-000084000000}"/>
    <cellStyle name="Normal_nota 34" xfId="136" xr:uid="{00000000-0005-0000-0000-000085000000}"/>
    <cellStyle name="Normalny" xfId="0" builtinId="0"/>
    <cellStyle name="Normalny 10" xfId="36" xr:uid="{00000000-0005-0000-0000-000087000000}"/>
    <cellStyle name="Normalny 2" xfId="39" xr:uid="{00000000-0005-0000-0000-000088000000}"/>
    <cellStyle name="Normalny 2 2" xfId="89" xr:uid="{00000000-0005-0000-0000-000089000000}"/>
    <cellStyle name="Normalny 2 3" xfId="137" xr:uid="{00000000-0005-0000-0000-00008A000000}"/>
    <cellStyle name="Normalny 2 4" xfId="144" xr:uid="{00000000-0005-0000-0000-00008B000000}"/>
    <cellStyle name="Normalny 3" xfId="1" xr:uid="{00000000-0005-0000-0000-00008C000000}"/>
    <cellStyle name="Normalny 3 2" xfId="84" xr:uid="{00000000-0005-0000-0000-00008D000000}"/>
    <cellStyle name="Normalny 4" xfId="2" xr:uid="{00000000-0005-0000-0000-00008E000000}"/>
    <cellStyle name="Normalny 4 2" xfId="176" xr:uid="{00000000-0005-0000-0000-00008F000000}"/>
    <cellStyle name="Normalny 4 3" xfId="90" xr:uid="{00000000-0005-0000-0000-000090000000}"/>
    <cellStyle name="Normalny 5" xfId="142" xr:uid="{00000000-0005-0000-0000-000091000000}"/>
    <cellStyle name="Normalny 5 2" xfId="177" xr:uid="{00000000-0005-0000-0000-000092000000}"/>
    <cellStyle name="Normalny 6" xfId="155" xr:uid="{00000000-0005-0000-0000-000093000000}"/>
    <cellStyle name="Normalny 6 2" xfId="171" xr:uid="{00000000-0005-0000-0000-000094000000}"/>
    <cellStyle name="Normalny 7" xfId="157" xr:uid="{00000000-0005-0000-0000-000095000000}"/>
    <cellStyle name="Normalny 7 2" xfId="173" xr:uid="{00000000-0005-0000-0000-000096000000}"/>
    <cellStyle name="Normalny 8" xfId="158" xr:uid="{00000000-0005-0000-0000-000097000000}"/>
    <cellStyle name="Normalny 8 2" xfId="174" xr:uid="{00000000-0005-0000-0000-000098000000}"/>
    <cellStyle name="Normalny 9" xfId="181" xr:uid="{00000000-0005-0000-0000-000099000000}"/>
    <cellStyle name="Obliczenia" xfId="12" builtinId="22" customBuiltin="1"/>
    <cellStyle name="Obliczenia 2" xfId="77" xr:uid="{00000000-0005-0000-0000-00009B000000}"/>
    <cellStyle name="Procentowy" xfId="183" builtinId="5"/>
    <cellStyle name="Procentowy 2" xfId="40" xr:uid="{00000000-0005-0000-0000-00009C000000}"/>
    <cellStyle name="Procentowy 2 2" xfId="88" xr:uid="{00000000-0005-0000-0000-00009D000000}"/>
    <cellStyle name="Procentowy 2 3" xfId="138" xr:uid="{00000000-0005-0000-0000-00009E000000}"/>
    <cellStyle name="Procentowy 2 4" xfId="145" xr:uid="{00000000-0005-0000-0000-00009F000000}"/>
    <cellStyle name="Procentowy 2 5" xfId="178" xr:uid="{00000000-0005-0000-0000-0000A0000000}"/>
    <cellStyle name="Procentowy 3" xfId="85" xr:uid="{00000000-0005-0000-0000-0000A1000000}"/>
    <cellStyle name="Procentowy 3 2" xfId="179" xr:uid="{00000000-0005-0000-0000-0000A2000000}"/>
    <cellStyle name="Procentowy 4" xfId="182" xr:uid="{00000000-0005-0000-0000-0000A3000000}"/>
    <cellStyle name="Procentowy 5" xfId="38" xr:uid="{00000000-0005-0000-0000-0000A4000000}"/>
    <cellStyle name="Result" xfId="139" xr:uid="{00000000-0005-0000-0000-0000A5000000}"/>
    <cellStyle name="Result2" xfId="140" xr:uid="{00000000-0005-0000-0000-0000A6000000}"/>
    <cellStyle name="Suma" xfId="17" builtinId="25" customBuiltin="1"/>
    <cellStyle name="Suma 2" xfId="78" xr:uid="{00000000-0005-0000-0000-0000A8000000}"/>
    <cellStyle name="Tekst objaśnienia" xfId="16" builtinId="53" customBuiltin="1"/>
    <cellStyle name="Tekst objaśnienia 2" xfId="79" xr:uid="{00000000-0005-0000-0000-0000AA000000}"/>
    <cellStyle name="Tekst ostrzeżenia" xfId="15" builtinId="11" customBuiltin="1"/>
    <cellStyle name="Tekst ostrzeżenia 2" xfId="80" xr:uid="{00000000-0005-0000-0000-0000AC000000}"/>
    <cellStyle name="Tytuł 2" xfId="81" xr:uid="{00000000-0005-0000-0000-0000AD000000}"/>
    <cellStyle name="Tytuł 3" xfId="147" xr:uid="{00000000-0005-0000-0000-0000AE000000}"/>
    <cellStyle name="Uwaga 2" xfId="82" xr:uid="{00000000-0005-0000-0000-0000AF000000}"/>
    <cellStyle name="Uwaga 3" xfId="156" xr:uid="{00000000-0005-0000-0000-0000B0000000}"/>
    <cellStyle name="Uwaga 3 2" xfId="172" xr:uid="{00000000-0005-0000-0000-0000B1000000}"/>
    <cellStyle name="Walutowy" xfId="184" builtinId="4"/>
    <cellStyle name="Walutowy 2" xfId="141" xr:uid="{00000000-0005-0000-0000-0000B2000000}"/>
    <cellStyle name="Walutowy 2 2" xfId="146" xr:uid="{00000000-0005-0000-0000-0000B3000000}"/>
    <cellStyle name="Walutowy 2 3" xfId="180" xr:uid="{00000000-0005-0000-0000-0000B4000000}"/>
    <cellStyle name="Złe 2" xfId="83" xr:uid="{00000000-0005-0000-0000-0000B5000000}"/>
    <cellStyle name="Zły" xfId="9" builtinId="27" customBuiltin="1"/>
  </cellStyles>
  <dxfs count="0"/>
  <tableStyles count="0" defaultTableStyle="TableStyleMedium2" defaultPivotStyle="PivotStyleLight16"/>
  <colors>
    <mruColors>
      <color rgb="FFFFF1C9"/>
      <color rgb="FFFBFBFB"/>
      <color rgb="FFF5F5F5"/>
      <color rgb="FFFFF7E1"/>
      <color rgb="FFF7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pageSetUpPr fitToPage="1"/>
  </sheetPr>
  <dimension ref="A1:K495"/>
  <sheetViews>
    <sheetView tabSelected="1" view="pageLayout" zoomScaleNormal="115" zoomScaleSheetLayoutView="100" workbookViewId="0">
      <selection activeCell="C21" sqref="C21:E21"/>
    </sheetView>
  </sheetViews>
  <sheetFormatPr defaultColWidth="9.109375" defaultRowHeight="14.4"/>
  <cols>
    <col min="1" max="2" width="9.109375" style="5"/>
    <col min="3" max="3" width="10.109375" style="5" customWidth="1"/>
    <col min="4" max="4" width="9.109375" style="5" customWidth="1"/>
    <col min="5" max="5" width="9.109375" style="5"/>
    <col min="6" max="6" width="10" style="5" customWidth="1"/>
    <col min="7" max="7" width="9.109375" style="5"/>
    <col min="8" max="8" width="9.44140625" style="5" bestFit="1" customWidth="1"/>
    <col min="9" max="9" width="9.109375" style="5"/>
    <col min="10" max="10" width="9.109375" style="5" customWidth="1"/>
    <col min="11" max="11" width="4.6640625" style="5" customWidth="1"/>
    <col min="12" max="16384" width="9.109375" style="5"/>
  </cols>
  <sheetData>
    <row r="1" spans="1:11" ht="15.6">
      <c r="A1" s="123" t="s">
        <v>3112</v>
      </c>
      <c r="B1" s="123"/>
      <c r="C1" s="123"/>
      <c r="D1" s="123"/>
      <c r="E1" s="123"/>
      <c r="F1" s="123"/>
      <c r="G1" s="123"/>
      <c r="H1" s="123"/>
      <c r="I1" s="123"/>
      <c r="J1" s="123"/>
      <c r="K1" s="5" t="s">
        <v>2741</v>
      </c>
    </row>
    <row r="2" spans="1:11" ht="15" customHeight="1">
      <c r="A2" s="124" t="s">
        <v>2963</v>
      </c>
      <c r="B2" s="124"/>
      <c r="C2" s="124"/>
      <c r="D2" s="124"/>
      <c r="E2" s="124"/>
      <c r="F2" s="124"/>
      <c r="G2" s="124"/>
      <c r="H2" s="124"/>
      <c r="I2" s="124"/>
      <c r="J2" s="124"/>
    </row>
    <row r="3" spans="1:11">
      <c r="A3" s="125" t="s">
        <v>0</v>
      </c>
      <c r="B3" s="125"/>
      <c r="C3" s="125"/>
      <c r="D3" s="125"/>
      <c r="E3" s="125"/>
      <c r="F3" s="125"/>
      <c r="G3" s="125"/>
      <c r="H3" s="125"/>
      <c r="I3" s="125"/>
      <c r="J3" s="125"/>
    </row>
    <row r="4" spans="1:11" ht="60.75" customHeight="1">
      <c r="A4" s="65" t="s">
        <v>2738</v>
      </c>
      <c r="B4" s="126"/>
      <c r="C4" s="126"/>
      <c r="D4" s="65" t="s">
        <v>2771</v>
      </c>
      <c r="E4" s="127"/>
      <c r="F4" s="127"/>
      <c r="G4" s="127"/>
      <c r="H4" s="127"/>
      <c r="I4" s="127"/>
      <c r="J4" s="127"/>
    </row>
    <row r="5" spans="1:11" ht="60" customHeight="1">
      <c r="A5" s="129" t="s">
        <v>3004</v>
      </c>
      <c r="B5" s="129"/>
      <c r="C5" s="129"/>
      <c r="D5" s="129"/>
      <c r="E5" s="126"/>
      <c r="F5" s="126"/>
      <c r="G5" s="126"/>
      <c r="H5" s="126"/>
      <c r="I5" s="126"/>
      <c r="J5" s="126"/>
    </row>
    <row r="6" spans="1:11" ht="34.5" customHeight="1">
      <c r="A6" s="128" t="s">
        <v>2765</v>
      </c>
      <c r="B6" s="128"/>
      <c r="C6" s="128"/>
      <c r="D6" s="128"/>
      <c r="E6" s="128"/>
      <c r="F6" s="128"/>
      <c r="G6" s="128"/>
      <c r="H6" s="128"/>
      <c r="I6" s="128"/>
      <c r="J6" s="128"/>
    </row>
    <row r="7" spans="1:11">
      <c r="A7" s="103" t="s">
        <v>6</v>
      </c>
      <c r="B7" s="103"/>
      <c r="C7" s="103"/>
      <c r="D7" s="103"/>
      <c r="E7" s="103"/>
      <c r="F7" s="103"/>
      <c r="G7" s="103"/>
      <c r="H7" s="103"/>
      <c r="I7" s="103"/>
      <c r="J7" s="103"/>
    </row>
    <row r="8" spans="1:11" ht="24.75" customHeight="1">
      <c r="A8" s="87" t="s">
        <v>2701</v>
      </c>
      <c r="B8" s="87"/>
      <c r="C8" s="87"/>
      <c r="D8" s="87"/>
      <c r="E8" s="87"/>
      <c r="F8" s="109" t="s">
        <v>2942</v>
      </c>
      <c r="G8" s="109"/>
      <c r="H8" s="109"/>
      <c r="I8" s="109"/>
      <c r="J8" s="70" t="s">
        <v>2721</v>
      </c>
    </row>
    <row r="9" spans="1:11">
      <c r="A9" s="89"/>
      <c r="B9" s="89"/>
      <c r="C9" s="89"/>
      <c r="D9" s="89"/>
      <c r="E9" s="89"/>
      <c r="F9" s="87" t="s">
        <v>3006</v>
      </c>
      <c r="G9" s="87"/>
      <c r="H9" s="87"/>
      <c r="I9" s="87"/>
      <c r="J9" s="87"/>
    </row>
    <row r="10" spans="1:11" ht="23.25" customHeight="1">
      <c r="A10" s="89"/>
      <c r="B10" s="89"/>
      <c r="C10" s="89"/>
      <c r="D10" s="89"/>
      <c r="E10" s="89"/>
      <c r="F10" s="96" t="s">
        <v>2739</v>
      </c>
      <c r="G10" s="96"/>
      <c r="H10" s="89"/>
      <c r="I10" s="89"/>
      <c r="J10" s="89"/>
    </row>
    <row r="11" spans="1:11">
      <c r="A11" s="89"/>
      <c r="B11" s="89"/>
      <c r="C11" s="89"/>
      <c r="D11" s="89"/>
      <c r="E11" s="89"/>
      <c r="F11" s="96" t="s">
        <v>1</v>
      </c>
      <c r="G11" s="96"/>
      <c r="H11" s="121"/>
      <c r="I11" s="121"/>
      <c r="J11" s="121"/>
    </row>
    <row r="12" spans="1:11">
      <c r="A12" s="89"/>
      <c r="B12" s="89"/>
      <c r="C12" s="89"/>
      <c r="D12" s="89"/>
      <c r="E12" s="89"/>
      <c r="F12" s="96" t="s">
        <v>2740</v>
      </c>
      <c r="G12" s="96"/>
      <c r="H12" s="89"/>
      <c r="I12" s="89"/>
      <c r="J12" s="89"/>
    </row>
    <row r="13" spans="1:11" ht="15.75" customHeight="1">
      <c r="A13" s="87" t="s">
        <v>3005</v>
      </c>
      <c r="B13" s="87"/>
      <c r="C13" s="87"/>
      <c r="D13" s="87"/>
      <c r="E13" s="87"/>
      <c r="F13" s="96" t="s">
        <v>2</v>
      </c>
      <c r="G13" s="96"/>
      <c r="H13" s="89"/>
      <c r="I13" s="89"/>
      <c r="J13" s="89"/>
    </row>
    <row r="14" spans="1:11" ht="15.75" customHeight="1">
      <c r="A14" s="87"/>
      <c r="B14" s="87"/>
      <c r="C14" s="87"/>
      <c r="D14" s="87"/>
      <c r="E14" s="87"/>
      <c r="F14" s="96" t="s">
        <v>3</v>
      </c>
      <c r="G14" s="96"/>
      <c r="H14" s="89"/>
      <c r="I14" s="89"/>
      <c r="J14" s="89"/>
    </row>
    <row r="15" spans="1:11" ht="51.75" customHeight="1">
      <c r="A15" s="89"/>
      <c r="B15" s="89"/>
      <c r="C15" s="89"/>
      <c r="D15" s="89"/>
      <c r="E15" s="89"/>
      <c r="F15" s="109" t="s">
        <v>2943</v>
      </c>
      <c r="G15" s="109"/>
      <c r="H15" s="109"/>
      <c r="I15" s="109"/>
      <c r="J15" s="70" t="s">
        <v>2721</v>
      </c>
    </row>
    <row r="16" spans="1:11" ht="38.25" customHeight="1">
      <c r="A16" s="89"/>
      <c r="B16" s="89"/>
      <c r="C16" s="89"/>
      <c r="D16" s="89"/>
      <c r="E16" s="89"/>
      <c r="F16" s="109" t="s">
        <v>3157</v>
      </c>
      <c r="G16" s="109"/>
      <c r="H16" s="109"/>
      <c r="I16" s="109"/>
      <c r="J16" s="70" t="s">
        <v>2721</v>
      </c>
    </row>
    <row r="17" spans="1:10" ht="75" customHeight="1">
      <c r="A17" s="89"/>
      <c r="B17" s="89"/>
      <c r="C17" s="89"/>
      <c r="D17" s="89"/>
      <c r="E17" s="89"/>
      <c r="F17" s="87" t="s">
        <v>3003</v>
      </c>
      <c r="G17" s="87"/>
      <c r="H17" s="87"/>
      <c r="I17" s="87"/>
      <c r="J17" s="87"/>
    </row>
    <row r="18" spans="1:10" ht="25.5" customHeight="1">
      <c r="A18" s="87" t="s">
        <v>3002</v>
      </c>
      <c r="B18" s="87"/>
      <c r="C18" s="87"/>
      <c r="D18" s="87"/>
      <c r="E18" s="87"/>
      <c r="F18" s="96" t="s">
        <v>2739</v>
      </c>
      <c r="G18" s="96"/>
      <c r="H18" s="89"/>
      <c r="I18" s="89"/>
      <c r="J18" s="89"/>
    </row>
    <row r="19" spans="1:10" ht="25.5" customHeight="1">
      <c r="A19" s="96" t="s">
        <v>2768</v>
      </c>
      <c r="B19" s="96"/>
      <c r="C19" s="91"/>
      <c r="D19" s="91"/>
      <c r="E19" s="91"/>
      <c r="F19" s="96" t="s">
        <v>1</v>
      </c>
      <c r="G19" s="96"/>
      <c r="H19" s="121"/>
      <c r="I19" s="121"/>
      <c r="J19" s="121"/>
    </row>
    <row r="20" spans="1:10" ht="25.5" customHeight="1">
      <c r="A20" s="96" t="s">
        <v>3026</v>
      </c>
      <c r="B20" s="96"/>
      <c r="C20" s="89" t="s">
        <v>2721</v>
      </c>
      <c r="D20" s="89"/>
      <c r="E20" s="89"/>
      <c r="F20" s="96" t="s">
        <v>2740</v>
      </c>
      <c r="G20" s="96"/>
      <c r="H20" s="89"/>
      <c r="I20" s="89"/>
      <c r="J20" s="89"/>
    </row>
    <row r="21" spans="1:10" ht="27" customHeight="1">
      <c r="A21" s="96" t="s">
        <v>4</v>
      </c>
      <c r="B21" s="96"/>
      <c r="C21" s="89" t="s">
        <v>2721</v>
      </c>
      <c r="D21" s="89"/>
      <c r="E21" s="89"/>
      <c r="F21" s="96" t="s">
        <v>2</v>
      </c>
      <c r="G21" s="96"/>
      <c r="H21" s="89" t="s">
        <v>2721</v>
      </c>
      <c r="I21" s="89"/>
      <c r="J21" s="89"/>
    </row>
    <row r="22" spans="1:10" ht="27" customHeight="1">
      <c r="A22" s="96" t="s">
        <v>3158</v>
      </c>
      <c r="B22" s="96"/>
      <c r="C22" s="96"/>
      <c r="D22" s="96"/>
      <c r="E22" s="62" t="s">
        <v>2721</v>
      </c>
      <c r="F22" s="96" t="s">
        <v>3</v>
      </c>
      <c r="G22" s="96"/>
      <c r="H22" s="89" t="s">
        <v>2721</v>
      </c>
      <c r="I22" s="89"/>
      <c r="J22" s="89"/>
    </row>
    <row r="23" spans="1:10" ht="27" customHeight="1">
      <c r="A23" s="96" t="s">
        <v>2760</v>
      </c>
      <c r="B23" s="96"/>
      <c r="C23" s="89"/>
      <c r="D23" s="89"/>
      <c r="E23" s="89"/>
      <c r="F23" s="87" t="s">
        <v>3017</v>
      </c>
      <c r="G23" s="87"/>
      <c r="H23" s="87"/>
      <c r="I23" s="87"/>
      <c r="J23" s="87"/>
    </row>
    <row r="24" spans="1:10" ht="28.5" customHeight="1">
      <c r="A24" s="96" t="s">
        <v>5</v>
      </c>
      <c r="B24" s="96"/>
      <c r="C24" s="89" t="s">
        <v>2721</v>
      </c>
      <c r="D24" s="89"/>
      <c r="E24" s="89"/>
      <c r="F24" s="96" t="s">
        <v>2739</v>
      </c>
      <c r="G24" s="96"/>
      <c r="H24" s="89"/>
      <c r="I24" s="89"/>
      <c r="J24" s="89"/>
    </row>
    <row r="25" spans="1:10" ht="27.75" customHeight="1">
      <c r="A25" s="96" t="s">
        <v>2698</v>
      </c>
      <c r="B25" s="96"/>
      <c r="C25" s="89" t="s">
        <v>2721</v>
      </c>
      <c r="D25" s="89"/>
      <c r="E25" s="89"/>
      <c r="F25" s="96" t="s">
        <v>1</v>
      </c>
      <c r="G25" s="96"/>
      <c r="H25" s="121"/>
      <c r="I25" s="121"/>
      <c r="J25" s="121"/>
    </row>
    <row r="26" spans="1:10" ht="27.75" customHeight="1">
      <c r="A26" s="96" t="s">
        <v>2697</v>
      </c>
      <c r="B26" s="96"/>
      <c r="C26" s="89"/>
      <c r="D26" s="89"/>
      <c r="E26" s="89"/>
      <c r="F26" s="96" t="s">
        <v>2740</v>
      </c>
      <c r="G26" s="96"/>
      <c r="H26" s="89"/>
      <c r="I26" s="89"/>
      <c r="J26" s="89"/>
    </row>
    <row r="27" spans="1:10" ht="27.75" customHeight="1">
      <c r="A27" s="96" t="s">
        <v>2695</v>
      </c>
      <c r="B27" s="96"/>
      <c r="C27" s="122"/>
      <c r="D27" s="89"/>
      <c r="E27" s="89"/>
      <c r="F27" s="96" t="s">
        <v>2</v>
      </c>
      <c r="G27" s="96"/>
      <c r="H27" s="89" t="s">
        <v>2721</v>
      </c>
      <c r="I27" s="89"/>
      <c r="J27" s="89"/>
    </row>
    <row r="28" spans="1:10" ht="27" customHeight="1">
      <c r="A28" s="96" t="s">
        <v>2696</v>
      </c>
      <c r="B28" s="96"/>
      <c r="C28" s="122"/>
      <c r="D28" s="89"/>
      <c r="E28" s="89"/>
      <c r="F28" s="96" t="s">
        <v>3</v>
      </c>
      <c r="G28" s="96"/>
      <c r="H28" s="89" t="s">
        <v>2721</v>
      </c>
      <c r="I28" s="89"/>
      <c r="J28" s="89"/>
    </row>
    <row r="29" spans="1:10" ht="28.5" customHeight="1">
      <c r="A29" s="94" t="s">
        <v>3007</v>
      </c>
      <c r="B29" s="94"/>
      <c r="C29" s="94"/>
      <c r="D29" s="94"/>
      <c r="E29" s="94"/>
      <c r="F29" s="94"/>
      <c r="G29" s="94"/>
      <c r="H29" s="94"/>
      <c r="I29" s="94"/>
      <c r="J29" s="94"/>
    </row>
    <row r="30" spans="1:10" ht="20.25" customHeight="1">
      <c r="A30" s="98" t="s">
        <v>2704</v>
      </c>
      <c r="B30" s="98"/>
      <c r="C30" s="98" t="s">
        <v>2705</v>
      </c>
      <c r="D30" s="98"/>
      <c r="E30" s="98" t="s">
        <v>2706</v>
      </c>
      <c r="F30" s="98"/>
      <c r="G30" s="98" t="s">
        <v>2707</v>
      </c>
      <c r="H30" s="98"/>
      <c r="I30" s="98" t="s">
        <v>2708</v>
      </c>
      <c r="J30" s="98"/>
    </row>
    <row r="31" spans="1:10" ht="20.25" customHeight="1">
      <c r="A31" s="89"/>
      <c r="B31" s="89"/>
      <c r="C31" s="89"/>
      <c r="D31" s="89"/>
      <c r="E31" s="89"/>
      <c r="F31" s="89"/>
      <c r="G31" s="89"/>
      <c r="H31" s="89"/>
      <c r="I31" s="89"/>
      <c r="J31" s="89"/>
    </row>
    <row r="32" spans="1:10" ht="20.25" customHeight="1">
      <c r="A32" s="97" t="s">
        <v>2709</v>
      </c>
      <c r="B32" s="97"/>
      <c r="C32" s="97" t="s">
        <v>2709</v>
      </c>
      <c r="D32" s="97"/>
      <c r="E32" s="97" t="s">
        <v>2709</v>
      </c>
      <c r="F32" s="97"/>
      <c r="G32" s="97" t="s">
        <v>2709</v>
      </c>
      <c r="H32" s="97"/>
      <c r="I32" s="97" t="s">
        <v>2709</v>
      </c>
      <c r="J32" s="97"/>
    </row>
    <row r="33" spans="1:10" ht="20.25" customHeight="1">
      <c r="A33" s="91"/>
      <c r="B33" s="91"/>
      <c r="C33" s="91"/>
      <c r="D33" s="91"/>
      <c r="E33" s="91"/>
      <c r="F33" s="91"/>
      <c r="G33" s="91"/>
      <c r="H33" s="91"/>
      <c r="I33" s="91"/>
      <c r="J33" s="91"/>
    </row>
    <row r="34" spans="1:10" ht="20.25" customHeight="1">
      <c r="A34" s="97" t="s">
        <v>2750</v>
      </c>
      <c r="B34" s="97"/>
      <c r="C34" s="97" t="s">
        <v>2750</v>
      </c>
      <c r="D34" s="97"/>
      <c r="E34" s="97" t="s">
        <v>2750</v>
      </c>
      <c r="F34" s="97"/>
      <c r="G34" s="97" t="s">
        <v>2750</v>
      </c>
      <c r="H34" s="97"/>
      <c r="I34" s="97" t="s">
        <v>2750</v>
      </c>
      <c r="J34" s="97"/>
    </row>
    <row r="35" spans="1:10" ht="20.25" customHeight="1">
      <c r="A35" s="120"/>
      <c r="B35" s="120"/>
      <c r="C35" s="120"/>
      <c r="D35" s="120"/>
      <c r="E35" s="120"/>
      <c r="F35" s="120"/>
      <c r="G35" s="120"/>
      <c r="H35" s="120"/>
      <c r="I35" s="120"/>
      <c r="J35" s="120"/>
    </row>
    <row r="36" spans="1:10" ht="20.25" customHeight="1">
      <c r="A36" s="97" t="s">
        <v>3130</v>
      </c>
      <c r="B36" s="97"/>
      <c r="C36" s="97" t="s">
        <v>3130</v>
      </c>
      <c r="D36" s="97"/>
      <c r="E36" s="97" t="s">
        <v>3130</v>
      </c>
      <c r="F36" s="97"/>
      <c r="G36" s="97" t="s">
        <v>3130</v>
      </c>
      <c r="H36" s="97"/>
      <c r="I36" s="97" t="s">
        <v>3130</v>
      </c>
      <c r="J36" s="97"/>
    </row>
    <row r="37" spans="1:10" ht="20.25" customHeight="1">
      <c r="A37" s="99"/>
      <c r="B37" s="99"/>
      <c r="C37" s="99"/>
      <c r="D37" s="99"/>
      <c r="E37" s="99"/>
      <c r="F37" s="99"/>
      <c r="G37" s="99"/>
      <c r="H37" s="99"/>
      <c r="I37" s="99"/>
      <c r="J37" s="99"/>
    </row>
    <row r="38" spans="1:10" ht="20.25" customHeight="1">
      <c r="A38" s="97" t="s">
        <v>2718</v>
      </c>
      <c r="B38" s="97"/>
      <c r="C38" s="97" t="s">
        <v>2718</v>
      </c>
      <c r="D38" s="97"/>
      <c r="E38" s="97" t="s">
        <v>2718</v>
      </c>
      <c r="F38" s="97"/>
      <c r="G38" s="97" t="s">
        <v>2718</v>
      </c>
      <c r="H38" s="97"/>
      <c r="I38" s="97" t="s">
        <v>2718</v>
      </c>
      <c r="J38" s="97"/>
    </row>
    <row r="39" spans="1:10" ht="45" customHeight="1">
      <c r="A39" s="94" t="s">
        <v>3010</v>
      </c>
      <c r="B39" s="94"/>
      <c r="C39" s="94"/>
      <c r="D39" s="94"/>
      <c r="E39" s="94"/>
      <c r="F39" s="94"/>
      <c r="G39" s="94"/>
      <c r="H39" s="94"/>
      <c r="I39" s="94"/>
      <c r="J39" s="94"/>
    </row>
    <row r="40" spans="1:10" ht="20.25" customHeight="1">
      <c r="A40" s="98" t="s">
        <v>2945</v>
      </c>
      <c r="B40" s="98"/>
      <c r="C40" s="98" t="s">
        <v>2946</v>
      </c>
      <c r="D40" s="98"/>
      <c r="E40" s="98" t="s">
        <v>2947</v>
      </c>
      <c r="F40" s="98"/>
      <c r="G40" s="98" t="s">
        <v>2948</v>
      </c>
      <c r="H40" s="98"/>
      <c r="I40" s="98" t="s">
        <v>2949</v>
      </c>
      <c r="J40" s="98"/>
    </row>
    <row r="41" spans="1:10" ht="20.25" customHeight="1">
      <c r="A41" s="89"/>
      <c r="B41" s="89"/>
      <c r="C41" s="89"/>
      <c r="D41" s="89"/>
      <c r="E41" s="89"/>
      <c r="F41" s="89"/>
      <c r="G41" s="89"/>
      <c r="H41" s="89"/>
      <c r="I41" s="89"/>
      <c r="J41" s="89"/>
    </row>
    <row r="42" spans="1:10" ht="20.25" customHeight="1">
      <c r="A42" s="97" t="s">
        <v>2709</v>
      </c>
      <c r="B42" s="97"/>
      <c r="C42" s="97" t="s">
        <v>2709</v>
      </c>
      <c r="D42" s="97"/>
      <c r="E42" s="97" t="s">
        <v>2709</v>
      </c>
      <c r="F42" s="97"/>
      <c r="G42" s="97" t="s">
        <v>2709</v>
      </c>
      <c r="H42" s="97"/>
      <c r="I42" s="97" t="s">
        <v>2709</v>
      </c>
      <c r="J42" s="97"/>
    </row>
    <row r="43" spans="1:10" ht="20.25" customHeight="1">
      <c r="A43" s="91"/>
      <c r="B43" s="91"/>
      <c r="C43" s="91"/>
      <c r="D43" s="91"/>
      <c r="E43" s="91"/>
      <c r="F43" s="91"/>
      <c r="G43" s="91"/>
      <c r="H43" s="91"/>
      <c r="I43" s="91"/>
      <c r="J43" s="91"/>
    </row>
    <row r="44" spans="1:10" ht="20.25" customHeight="1">
      <c r="A44" s="97" t="s">
        <v>2962</v>
      </c>
      <c r="B44" s="97"/>
      <c r="C44" s="97" t="s">
        <v>2962</v>
      </c>
      <c r="D44" s="97"/>
      <c r="E44" s="97" t="s">
        <v>2962</v>
      </c>
      <c r="F44" s="97"/>
      <c r="G44" s="97" t="s">
        <v>2962</v>
      </c>
      <c r="H44" s="97"/>
      <c r="I44" s="97" t="s">
        <v>2962</v>
      </c>
      <c r="J44" s="97"/>
    </row>
    <row r="45" spans="1:10" ht="20.25" customHeight="1">
      <c r="A45" s="120"/>
      <c r="B45" s="120"/>
      <c r="C45" s="120"/>
      <c r="D45" s="120"/>
      <c r="E45" s="120"/>
      <c r="F45" s="120"/>
      <c r="G45" s="120"/>
      <c r="H45" s="120"/>
      <c r="I45" s="120"/>
      <c r="J45" s="120"/>
    </row>
    <row r="46" spans="1:10" ht="20.25" customHeight="1">
      <c r="A46" s="97" t="s">
        <v>3130</v>
      </c>
      <c r="B46" s="97"/>
      <c r="C46" s="97" t="s">
        <v>3130</v>
      </c>
      <c r="D46" s="97"/>
      <c r="E46" s="97" t="s">
        <v>3130</v>
      </c>
      <c r="F46" s="97"/>
      <c r="G46" s="97" t="s">
        <v>3130</v>
      </c>
      <c r="H46" s="97"/>
      <c r="I46" s="97" t="s">
        <v>3130</v>
      </c>
      <c r="J46" s="97"/>
    </row>
    <row r="47" spans="1:10" ht="20.25" customHeight="1">
      <c r="A47" s="99"/>
      <c r="B47" s="99"/>
      <c r="C47" s="99"/>
      <c r="D47" s="99"/>
      <c r="E47" s="99"/>
      <c r="F47" s="99"/>
      <c r="G47" s="99"/>
      <c r="H47" s="99"/>
      <c r="I47" s="99"/>
      <c r="J47" s="99"/>
    </row>
    <row r="48" spans="1:10" ht="20.25" customHeight="1">
      <c r="A48" s="97" t="s">
        <v>2718</v>
      </c>
      <c r="B48" s="97"/>
      <c r="C48" s="97" t="s">
        <v>2718</v>
      </c>
      <c r="D48" s="97"/>
      <c r="E48" s="97" t="s">
        <v>2718</v>
      </c>
      <c r="F48" s="97"/>
      <c r="G48" s="97" t="s">
        <v>2718</v>
      </c>
      <c r="H48" s="97"/>
      <c r="I48" s="97" t="s">
        <v>2718</v>
      </c>
      <c r="J48" s="97"/>
    </row>
    <row r="49" spans="1:10" ht="42" customHeight="1">
      <c r="A49" s="99"/>
      <c r="B49" s="99"/>
      <c r="C49" s="99"/>
      <c r="D49" s="99"/>
      <c r="E49" s="99"/>
      <c r="F49" s="99"/>
      <c r="G49" s="99"/>
      <c r="H49" s="99"/>
      <c r="I49" s="99"/>
      <c r="J49" s="99"/>
    </row>
    <row r="50" spans="1:10" ht="35.25" customHeight="1">
      <c r="A50" s="97" t="s">
        <v>2950</v>
      </c>
      <c r="B50" s="97"/>
      <c r="C50" s="97" t="s">
        <v>2950</v>
      </c>
      <c r="D50" s="97"/>
      <c r="E50" s="97" t="s">
        <v>2950</v>
      </c>
      <c r="F50" s="97"/>
      <c r="G50" s="97" t="s">
        <v>2950</v>
      </c>
      <c r="H50" s="97"/>
      <c r="I50" s="97" t="s">
        <v>2950</v>
      </c>
      <c r="J50" s="97"/>
    </row>
    <row r="51" spans="1:10" ht="17.25" customHeight="1">
      <c r="A51" s="87" t="s">
        <v>3159</v>
      </c>
      <c r="B51" s="87"/>
      <c r="C51" s="87"/>
      <c r="D51" s="87"/>
      <c r="E51" s="87"/>
      <c r="F51" s="87"/>
      <c r="G51" s="87"/>
      <c r="H51" s="87"/>
      <c r="I51" s="87"/>
      <c r="J51" s="87"/>
    </row>
    <row r="52" spans="1:10" ht="38.25" customHeight="1">
      <c r="A52" s="87" t="s">
        <v>2722</v>
      </c>
      <c r="B52" s="87"/>
      <c r="C52" s="87" t="s">
        <v>2745</v>
      </c>
      <c r="D52" s="87"/>
      <c r="E52" s="87" t="s">
        <v>3008</v>
      </c>
      <c r="F52" s="87"/>
      <c r="G52" s="87" t="s">
        <v>2744</v>
      </c>
      <c r="H52" s="87"/>
      <c r="I52" s="87" t="s">
        <v>2743</v>
      </c>
      <c r="J52" s="87"/>
    </row>
    <row r="53" spans="1:10" ht="27" customHeight="1">
      <c r="A53" s="89"/>
      <c r="B53" s="89"/>
      <c r="C53" s="89"/>
      <c r="D53" s="89"/>
      <c r="E53" s="91"/>
      <c r="F53" s="91"/>
      <c r="G53" s="89"/>
      <c r="H53" s="89"/>
      <c r="I53" s="122"/>
      <c r="J53" s="122"/>
    </row>
    <row r="54" spans="1:10" ht="27" customHeight="1">
      <c r="A54" s="89"/>
      <c r="B54" s="89"/>
      <c r="C54" s="89"/>
      <c r="D54" s="89"/>
      <c r="E54" s="91"/>
      <c r="F54" s="91"/>
      <c r="G54" s="89"/>
      <c r="H54" s="89"/>
      <c r="I54" s="89"/>
      <c r="J54" s="89"/>
    </row>
    <row r="55" spans="1:10" ht="18.75" customHeight="1">
      <c r="A55" s="87" t="s">
        <v>3009</v>
      </c>
      <c r="B55" s="87"/>
      <c r="C55" s="87"/>
      <c r="D55" s="87"/>
      <c r="E55" s="87"/>
      <c r="F55" s="87"/>
      <c r="G55" s="87"/>
      <c r="H55" s="87"/>
      <c r="I55" s="87"/>
      <c r="J55" s="87"/>
    </row>
    <row r="56" spans="1:10" ht="30.75" customHeight="1">
      <c r="A56" s="87" t="s">
        <v>2722</v>
      </c>
      <c r="B56" s="87"/>
      <c r="C56" s="87" t="s">
        <v>2745</v>
      </c>
      <c r="D56" s="87"/>
      <c r="E56" s="87" t="s">
        <v>2744</v>
      </c>
      <c r="F56" s="87"/>
      <c r="G56" s="87"/>
      <c r="H56" s="87" t="s">
        <v>2743</v>
      </c>
      <c r="I56" s="87"/>
      <c r="J56" s="87"/>
    </row>
    <row r="57" spans="1:10" ht="30.75" customHeight="1">
      <c r="A57" s="89"/>
      <c r="B57" s="89"/>
      <c r="C57" s="89"/>
      <c r="D57" s="89"/>
      <c r="E57" s="89"/>
      <c r="F57" s="89"/>
      <c r="G57" s="89"/>
      <c r="H57" s="122"/>
      <c r="I57" s="89"/>
      <c r="J57" s="89"/>
    </row>
    <row r="58" spans="1:10" ht="30.75" customHeight="1">
      <c r="A58" s="87" t="s">
        <v>3160</v>
      </c>
      <c r="B58" s="87"/>
      <c r="C58" s="87"/>
      <c r="D58" s="87"/>
      <c r="E58" s="87"/>
      <c r="F58" s="87"/>
      <c r="G58" s="87"/>
      <c r="H58" s="87"/>
      <c r="I58" s="87"/>
      <c r="J58" s="87"/>
    </row>
    <row r="59" spans="1:10" ht="30.75" customHeight="1">
      <c r="A59" s="87" t="s">
        <v>3082</v>
      </c>
      <c r="B59" s="87"/>
      <c r="C59" s="87"/>
      <c r="D59" s="87"/>
      <c r="E59" s="87" t="s">
        <v>3083</v>
      </c>
      <c r="F59" s="87"/>
      <c r="G59" s="87"/>
      <c r="H59" s="140" t="s">
        <v>3084</v>
      </c>
      <c r="I59" s="140"/>
      <c r="J59" s="140"/>
    </row>
    <row r="60" spans="1:10" ht="30.75" customHeight="1">
      <c r="A60" s="89"/>
      <c r="B60" s="89"/>
      <c r="C60" s="89"/>
      <c r="D60" s="89"/>
      <c r="E60" s="89"/>
      <c r="F60" s="89"/>
      <c r="G60" s="89"/>
      <c r="H60" s="119"/>
      <c r="I60" s="119"/>
      <c r="J60" s="119"/>
    </row>
    <row r="61" spans="1:10" ht="15" customHeight="1">
      <c r="A61" s="103" t="s">
        <v>2702</v>
      </c>
      <c r="B61" s="103"/>
      <c r="C61" s="103"/>
      <c r="D61" s="103"/>
      <c r="E61" s="103"/>
      <c r="F61" s="103"/>
      <c r="G61" s="103"/>
      <c r="H61" s="103"/>
      <c r="I61" s="103"/>
      <c r="J61" s="103"/>
    </row>
    <row r="62" spans="1:10" ht="15" customHeight="1">
      <c r="A62" s="93" t="s">
        <v>3161</v>
      </c>
      <c r="B62" s="103"/>
      <c r="C62" s="103"/>
      <c r="D62" s="103"/>
      <c r="E62" s="103"/>
      <c r="F62" s="103"/>
      <c r="G62" s="103"/>
      <c r="H62" s="103"/>
      <c r="I62" s="103"/>
      <c r="J62" s="103"/>
    </row>
    <row r="63" spans="1:10" ht="46.2" customHeight="1">
      <c r="A63" s="87" t="s">
        <v>3162</v>
      </c>
      <c r="B63" s="87"/>
      <c r="C63" s="87"/>
      <c r="D63" s="87"/>
      <c r="E63" s="66" t="s">
        <v>2968</v>
      </c>
      <c r="F63" s="89"/>
      <c r="G63" s="89"/>
      <c r="H63" s="89"/>
      <c r="I63" s="89"/>
      <c r="J63" s="89"/>
    </row>
    <row r="64" spans="1:10" ht="15" customHeight="1">
      <c r="A64" s="93" t="s">
        <v>3163</v>
      </c>
      <c r="B64" s="103"/>
      <c r="C64" s="103"/>
      <c r="D64" s="103"/>
      <c r="E64" s="103"/>
      <c r="F64" s="103"/>
      <c r="G64" s="103"/>
      <c r="H64" s="103"/>
      <c r="I64" s="103"/>
      <c r="J64" s="103"/>
    </row>
    <row r="65" spans="1:10" ht="40.5" customHeight="1">
      <c r="A65" s="87" t="s">
        <v>3164</v>
      </c>
      <c r="B65" s="87"/>
      <c r="C65" s="87"/>
      <c r="D65" s="87"/>
      <c r="E65" s="87"/>
      <c r="F65" s="87"/>
      <c r="G65" s="120"/>
      <c r="H65" s="120"/>
      <c r="I65" s="87" t="s">
        <v>2769</v>
      </c>
      <c r="J65" s="87"/>
    </row>
    <row r="66" spans="1:10" ht="55.2">
      <c r="A66" s="62" t="s">
        <v>2721</v>
      </c>
      <c r="B66" s="9" t="s">
        <v>2703</v>
      </c>
      <c r="C66" s="62" t="s">
        <v>2721</v>
      </c>
      <c r="D66" s="9" t="s">
        <v>2714</v>
      </c>
      <c r="E66" s="38" t="s">
        <v>2992</v>
      </c>
      <c r="F66" s="131" t="s">
        <v>2721</v>
      </c>
      <c r="G66" s="132"/>
      <c r="H66" s="132"/>
      <c r="I66" s="132"/>
      <c r="J66" s="133"/>
    </row>
    <row r="67" spans="1:10" ht="83.25" customHeight="1">
      <c r="A67" s="87" t="s">
        <v>3165</v>
      </c>
      <c r="B67" s="87"/>
      <c r="C67" s="87"/>
      <c r="D67" s="87"/>
      <c r="E67" s="8"/>
      <c r="F67" s="63" t="s">
        <v>3147</v>
      </c>
      <c r="G67" s="87" t="s">
        <v>3022</v>
      </c>
      <c r="H67" s="87"/>
      <c r="I67" s="87"/>
      <c r="J67" s="87"/>
    </row>
    <row r="68" spans="1:10" ht="41.4">
      <c r="A68" s="64" t="s">
        <v>3023</v>
      </c>
      <c r="B68" s="120"/>
      <c r="C68" s="120"/>
      <c r="D68" s="63" t="s">
        <v>3146</v>
      </c>
      <c r="E68" s="120"/>
      <c r="F68" s="120"/>
      <c r="G68" s="63" t="s">
        <v>3024</v>
      </c>
      <c r="H68" s="75"/>
      <c r="I68" s="78" t="s">
        <v>3025</v>
      </c>
      <c r="J68" s="75"/>
    </row>
    <row r="69" spans="1:10" ht="27" customHeight="1">
      <c r="A69" s="134" t="s">
        <v>3150</v>
      </c>
      <c r="B69" s="135"/>
      <c r="C69" s="136"/>
      <c r="D69" s="137" t="s">
        <v>2721</v>
      </c>
      <c r="E69" s="138"/>
      <c r="F69" s="138"/>
      <c r="G69" s="138"/>
      <c r="H69" s="138"/>
      <c r="I69" s="138"/>
      <c r="J69" s="139"/>
    </row>
    <row r="70" spans="1:10" ht="21.75" customHeight="1">
      <c r="A70" s="141" t="s">
        <v>3085</v>
      </c>
      <c r="B70" s="82"/>
      <c r="C70" s="82"/>
      <c r="D70" s="82"/>
      <c r="E70" s="82"/>
      <c r="F70" s="82"/>
      <c r="G70" s="82"/>
      <c r="H70" s="82"/>
      <c r="I70" s="82"/>
      <c r="J70" s="82"/>
    </row>
    <row r="71" spans="1:10" ht="39.6" customHeight="1">
      <c r="A71" s="64" t="s">
        <v>3086</v>
      </c>
      <c r="B71" s="87" t="s">
        <v>3087</v>
      </c>
      <c r="C71" s="87"/>
      <c r="D71" s="87" t="s">
        <v>3088</v>
      </c>
      <c r="E71" s="87"/>
      <c r="F71" s="109" t="s">
        <v>3011</v>
      </c>
      <c r="G71" s="109"/>
      <c r="H71" s="109"/>
      <c r="I71" s="109"/>
      <c r="J71" s="109"/>
    </row>
    <row r="72" spans="1:10" ht="25.5" customHeight="1">
      <c r="A72" s="9" t="s">
        <v>2965</v>
      </c>
      <c r="B72" s="96" t="s">
        <v>3166</v>
      </c>
      <c r="C72" s="96"/>
      <c r="D72" s="96"/>
      <c r="E72" s="96"/>
      <c r="F72" s="96"/>
      <c r="G72" s="96"/>
      <c r="H72" s="96"/>
      <c r="I72" s="96"/>
      <c r="J72" s="96"/>
    </row>
    <row r="73" spans="1:10" ht="105" customHeight="1">
      <c r="A73" s="64" t="s">
        <v>2710</v>
      </c>
      <c r="B73" s="87" t="s">
        <v>2969</v>
      </c>
      <c r="C73" s="87"/>
      <c r="D73" s="87">
        <f>F63</f>
        <v>0</v>
      </c>
      <c r="E73" s="87"/>
      <c r="F73" s="87" t="s">
        <v>3141</v>
      </c>
      <c r="G73" s="87"/>
      <c r="H73" s="87"/>
      <c r="I73" s="81"/>
      <c r="J73" s="81"/>
    </row>
    <row r="74" spans="1:10" ht="39" customHeight="1">
      <c r="A74" s="35" t="s">
        <v>2711</v>
      </c>
      <c r="B74" s="89" t="s">
        <v>2721</v>
      </c>
      <c r="C74" s="89"/>
      <c r="D74" s="137"/>
      <c r="E74" s="139"/>
      <c r="F74" s="137"/>
      <c r="G74" s="138"/>
      <c r="H74" s="138"/>
      <c r="I74" s="138"/>
      <c r="J74" s="139"/>
    </row>
    <row r="75" spans="1:10" ht="39" customHeight="1">
      <c r="A75" s="35" t="s">
        <v>2712</v>
      </c>
      <c r="B75" s="89" t="s">
        <v>2721</v>
      </c>
      <c r="C75" s="89"/>
      <c r="D75" s="131"/>
      <c r="E75" s="133"/>
      <c r="F75" s="131"/>
      <c r="G75" s="132"/>
      <c r="H75" s="132"/>
      <c r="I75" s="132"/>
      <c r="J75" s="133"/>
    </row>
    <row r="76" spans="1:10" ht="39" customHeight="1">
      <c r="A76" s="35" t="s">
        <v>2713</v>
      </c>
      <c r="B76" s="89" t="s">
        <v>2721</v>
      </c>
      <c r="C76" s="89"/>
      <c r="D76" s="131"/>
      <c r="E76" s="133"/>
      <c r="F76" s="131"/>
      <c r="G76" s="132"/>
      <c r="H76" s="132"/>
      <c r="I76" s="132"/>
      <c r="J76" s="133"/>
    </row>
    <row r="77" spans="1:10" ht="39" customHeight="1">
      <c r="A77" s="35" t="s">
        <v>2762</v>
      </c>
      <c r="B77" s="89" t="s">
        <v>2721</v>
      </c>
      <c r="C77" s="89"/>
      <c r="D77" s="131"/>
      <c r="E77" s="133"/>
      <c r="F77" s="131"/>
      <c r="G77" s="132"/>
      <c r="H77" s="132"/>
      <c r="I77" s="132"/>
      <c r="J77" s="133"/>
    </row>
    <row r="78" spans="1:10" ht="15.75" customHeight="1">
      <c r="A78" s="103" t="s">
        <v>3089</v>
      </c>
      <c r="B78" s="103"/>
      <c r="C78" s="103"/>
      <c r="D78" s="103"/>
      <c r="E78" s="103"/>
      <c r="F78" s="103"/>
      <c r="G78" s="103"/>
      <c r="H78" s="103"/>
      <c r="I78" s="103"/>
      <c r="J78" s="103"/>
    </row>
    <row r="79" spans="1:10">
      <c r="A79" s="118" t="s">
        <v>3097</v>
      </c>
      <c r="B79" s="118"/>
      <c r="C79" s="118"/>
      <c r="D79" s="118"/>
      <c r="E79" s="118"/>
      <c r="F79" s="118"/>
      <c r="G79" s="118"/>
      <c r="H79" s="118"/>
      <c r="I79" s="118"/>
      <c r="J79" s="118"/>
    </row>
    <row r="80" spans="1:10" ht="24.75" customHeight="1">
      <c r="A80" s="87" t="s">
        <v>2746</v>
      </c>
      <c r="B80" s="87"/>
      <c r="C80" s="87"/>
      <c r="D80" s="87"/>
      <c r="E80" s="87"/>
      <c r="F80" s="87" t="s">
        <v>2766</v>
      </c>
      <c r="G80" s="87"/>
      <c r="H80" s="87" t="s">
        <v>2767</v>
      </c>
      <c r="I80" s="87"/>
      <c r="J80" s="87"/>
    </row>
    <row r="81" spans="1:10">
      <c r="A81" s="89"/>
      <c r="B81" s="89"/>
      <c r="C81" s="89"/>
      <c r="D81" s="89"/>
      <c r="E81" s="89"/>
      <c r="F81" s="89"/>
      <c r="G81" s="89"/>
      <c r="H81" s="91"/>
      <c r="I81" s="91"/>
      <c r="J81" s="91"/>
    </row>
    <row r="82" spans="1:10">
      <c r="A82" s="89"/>
      <c r="B82" s="89"/>
      <c r="C82" s="89"/>
      <c r="D82" s="89"/>
      <c r="E82" s="89"/>
      <c r="F82" s="89"/>
      <c r="G82" s="89"/>
      <c r="H82" s="91"/>
      <c r="I82" s="91"/>
      <c r="J82" s="91"/>
    </row>
    <row r="83" spans="1:10">
      <c r="A83" s="89"/>
      <c r="B83" s="89"/>
      <c r="C83" s="89"/>
      <c r="D83" s="89"/>
      <c r="E83" s="89"/>
      <c r="F83" s="89"/>
      <c r="G83" s="89"/>
      <c r="H83" s="91"/>
      <c r="I83" s="91"/>
      <c r="J83" s="91"/>
    </row>
    <row r="84" spans="1:10" ht="30" customHeight="1">
      <c r="A84" s="93" t="s">
        <v>3098</v>
      </c>
      <c r="B84" s="93"/>
      <c r="C84" s="93"/>
      <c r="D84" s="93"/>
      <c r="E84" s="93"/>
      <c r="F84" s="93"/>
      <c r="G84" s="93"/>
      <c r="H84" s="93"/>
      <c r="I84" s="93"/>
      <c r="J84" s="93"/>
    </row>
    <row r="85" spans="1:10" ht="93" customHeight="1">
      <c r="A85" s="87" t="s">
        <v>3018</v>
      </c>
      <c r="B85" s="87"/>
      <c r="C85" s="87" t="s">
        <v>3020</v>
      </c>
      <c r="D85" s="87"/>
      <c r="E85" s="87" t="s">
        <v>3131</v>
      </c>
      <c r="F85" s="87"/>
      <c r="G85" s="87" t="s">
        <v>3132</v>
      </c>
      <c r="H85" s="87"/>
      <c r="I85" s="63" t="s">
        <v>2763</v>
      </c>
      <c r="J85" s="63" t="s">
        <v>3133</v>
      </c>
    </row>
    <row r="86" spans="1:10">
      <c r="A86" s="89"/>
      <c r="B86" s="89"/>
      <c r="C86" s="88"/>
      <c r="D86" s="88"/>
      <c r="E86" s="95"/>
      <c r="F86" s="95"/>
      <c r="G86" s="92"/>
      <c r="H86" s="92"/>
      <c r="I86" s="8"/>
      <c r="J86" s="67"/>
    </row>
    <row r="87" spans="1:10">
      <c r="A87" s="89"/>
      <c r="B87" s="89"/>
      <c r="C87" s="88"/>
      <c r="D87" s="88"/>
      <c r="E87" s="95"/>
      <c r="F87" s="95"/>
      <c r="G87" s="92"/>
      <c r="H87" s="92"/>
      <c r="I87" s="8"/>
      <c r="J87" s="67"/>
    </row>
    <row r="88" spans="1:10">
      <c r="A88" s="89"/>
      <c r="B88" s="89"/>
      <c r="C88" s="88"/>
      <c r="D88" s="88"/>
      <c r="E88" s="95"/>
      <c r="F88" s="95"/>
      <c r="G88" s="92"/>
      <c r="H88" s="92"/>
      <c r="I88" s="8"/>
      <c r="J88" s="67"/>
    </row>
    <row r="89" spans="1:10">
      <c r="A89" s="94" t="s">
        <v>2715</v>
      </c>
      <c r="B89" s="94"/>
      <c r="C89" s="117"/>
      <c r="D89" s="117"/>
      <c r="E89" s="130">
        <f>SUM(E86:F88)</f>
        <v>0</v>
      </c>
      <c r="F89" s="130"/>
      <c r="G89" s="130">
        <f>SUM(G86:H88)</f>
        <v>0</v>
      </c>
      <c r="H89" s="130"/>
      <c r="I89" s="76"/>
      <c r="J89" s="77">
        <f>SUM(J86:J88)</f>
        <v>0</v>
      </c>
    </row>
    <row r="90" spans="1:10" ht="16.5" customHeight="1">
      <c r="A90" s="93" t="s">
        <v>3099</v>
      </c>
      <c r="B90" s="93"/>
      <c r="C90" s="93"/>
      <c r="D90" s="93"/>
      <c r="E90" s="93"/>
      <c r="F90" s="93"/>
      <c r="G90" s="93"/>
      <c r="H90" s="93"/>
      <c r="I90" s="93"/>
      <c r="J90" s="93"/>
    </row>
    <row r="91" spans="1:10" ht="120.75" customHeight="1">
      <c r="A91" s="87" t="s">
        <v>3019</v>
      </c>
      <c r="B91" s="87"/>
      <c r="C91" s="87" t="s">
        <v>3021</v>
      </c>
      <c r="D91" s="87"/>
      <c r="E91" s="87" t="s">
        <v>3138</v>
      </c>
      <c r="F91" s="87"/>
      <c r="G91" s="87" t="s">
        <v>3139</v>
      </c>
      <c r="H91" s="87"/>
      <c r="I91" s="63" t="s">
        <v>2879</v>
      </c>
      <c r="J91" s="63" t="s">
        <v>3134</v>
      </c>
    </row>
    <row r="92" spans="1:10">
      <c r="A92" s="89"/>
      <c r="B92" s="89"/>
      <c r="C92" s="88"/>
      <c r="D92" s="88"/>
      <c r="E92" s="81"/>
      <c r="F92" s="81"/>
      <c r="G92" s="92"/>
      <c r="H92" s="92"/>
      <c r="I92" s="8"/>
      <c r="J92" s="68"/>
    </row>
    <row r="93" spans="1:10">
      <c r="A93" s="89"/>
      <c r="B93" s="89"/>
      <c r="C93" s="88"/>
      <c r="D93" s="88"/>
      <c r="E93" s="81"/>
      <c r="F93" s="81"/>
      <c r="G93" s="92"/>
      <c r="H93" s="92"/>
      <c r="I93" s="8"/>
      <c r="J93" s="68"/>
    </row>
    <row r="94" spans="1:10">
      <c r="A94" s="89"/>
      <c r="B94" s="89"/>
      <c r="C94" s="88"/>
      <c r="D94" s="88"/>
      <c r="E94" s="81"/>
      <c r="F94" s="81"/>
      <c r="G94" s="92"/>
      <c r="H94" s="92"/>
      <c r="I94" s="8"/>
      <c r="J94" s="68"/>
    </row>
    <row r="95" spans="1:10">
      <c r="A95" s="94" t="s">
        <v>2715</v>
      </c>
      <c r="B95" s="94"/>
      <c r="C95" s="130">
        <f>SUM(E92:F94)</f>
        <v>0</v>
      </c>
      <c r="D95" s="130"/>
      <c r="E95" s="130">
        <f>SUM(G92:H94)</f>
        <v>0</v>
      </c>
      <c r="F95" s="130"/>
      <c r="G95" s="76"/>
      <c r="H95" s="77">
        <f>SUM(J92:J94)</f>
        <v>0</v>
      </c>
      <c r="I95" s="117"/>
      <c r="J95" s="117"/>
    </row>
    <row r="96" spans="1:10" ht="28.5" customHeight="1">
      <c r="A96" s="93" t="s">
        <v>3100</v>
      </c>
      <c r="B96" s="93"/>
      <c r="C96" s="93"/>
      <c r="D96" s="93"/>
      <c r="E96" s="93"/>
      <c r="F96" s="93"/>
      <c r="G96" s="93"/>
      <c r="H96" s="93"/>
      <c r="I96" s="93"/>
      <c r="J96" s="93"/>
    </row>
    <row r="97" spans="1:10" ht="80.25" customHeight="1">
      <c r="A97" s="87" t="s">
        <v>3019</v>
      </c>
      <c r="B97" s="87"/>
      <c r="C97" s="87" t="s">
        <v>2878</v>
      </c>
      <c r="D97" s="87"/>
      <c r="E97" s="87" t="s">
        <v>3137</v>
      </c>
      <c r="F97" s="87"/>
      <c r="G97" s="87" t="s">
        <v>3136</v>
      </c>
      <c r="H97" s="87"/>
      <c r="I97" s="63" t="s">
        <v>2877</v>
      </c>
      <c r="J97" s="69" t="s">
        <v>3135</v>
      </c>
    </row>
    <row r="98" spans="1:10">
      <c r="A98" s="89"/>
      <c r="B98" s="89"/>
      <c r="C98" s="88"/>
      <c r="D98" s="88"/>
      <c r="E98" s="95"/>
      <c r="F98" s="95"/>
      <c r="G98" s="92"/>
      <c r="H98" s="92"/>
      <c r="I98" s="8"/>
      <c r="J98" s="67"/>
    </row>
    <row r="99" spans="1:10">
      <c r="A99" s="89"/>
      <c r="B99" s="89"/>
      <c r="C99" s="88"/>
      <c r="D99" s="88"/>
      <c r="E99" s="95"/>
      <c r="F99" s="95"/>
      <c r="G99" s="92"/>
      <c r="H99" s="92"/>
      <c r="I99" s="8"/>
      <c r="J99" s="67"/>
    </row>
    <row r="100" spans="1:10">
      <c r="A100" s="89"/>
      <c r="B100" s="89"/>
      <c r="C100" s="88"/>
      <c r="D100" s="88"/>
      <c r="E100" s="95"/>
      <c r="F100" s="95"/>
      <c r="G100" s="92"/>
      <c r="H100" s="92"/>
      <c r="I100" s="8"/>
      <c r="J100" s="67"/>
    </row>
    <row r="101" spans="1:10">
      <c r="A101" s="94" t="s">
        <v>2715</v>
      </c>
      <c r="B101" s="94"/>
      <c r="C101" s="117"/>
      <c r="D101" s="117"/>
      <c r="E101" s="130">
        <f>SUM(E98:F100)</f>
        <v>0</v>
      </c>
      <c r="F101" s="130"/>
      <c r="G101" s="130">
        <f>SUM(G98:H100)</f>
        <v>0</v>
      </c>
      <c r="H101" s="130"/>
      <c r="I101" s="76"/>
      <c r="J101" s="77">
        <f>SUM(J98:J100)</f>
        <v>0</v>
      </c>
    </row>
    <row r="102" spans="1:10" ht="15.75" customHeight="1">
      <c r="A102" s="93" t="s">
        <v>3101</v>
      </c>
      <c r="B102" s="93"/>
      <c r="C102" s="93"/>
      <c r="D102" s="93"/>
      <c r="E102" s="93"/>
      <c r="F102" s="93"/>
      <c r="G102" s="93"/>
      <c r="H102" s="93"/>
      <c r="I102" s="93"/>
      <c r="J102" s="93"/>
    </row>
    <row r="103" spans="1:10" ht="54.75" customHeight="1">
      <c r="A103" s="87" t="s">
        <v>2764</v>
      </c>
      <c r="B103" s="87"/>
      <c r="C103" s="87" t="s">
        <v>2880</v>
      </c>
      <c r="D103" s="87"/>
      <c r="E103" s="87" t="s">
        <v>2881</v>
      </c>
      <c r="F103" s="87"/>
      <c r="G103" s="87" t="s">
        <v>3140</v>
      </c>
      <c r="H103" s="87"/>
      <c r="I103" s="87" t="s">
        <v>2879</v>
      </c>
      <c r="J103" s="87"/>
    </row>
    <row r="104" spans="1:10">
      <c r="A104" s="89"/>
      <c r="B104" s="89"/>
      <c r="C104" s="88"/>
      <c r="D104" s="88"/>
      <c r="E104" s="81"/>
      <c r="F104" s="81"/>
      <c r="G104" s="143"/>
      <c r="H104" s="143"/>
      <c r="I104" s="89"/>
      <c r="J104" s="89"/>
    </row>
    <row r="105" spans="1:10">
      <c r="A105" s="89"/>
      <c r="B105" s="89"/>
      <c r="C105" s="88"/>
      <c r="D105" s="88"/>
      <c r="E105" s="81"/>
      <c r="F105" s="81"/>
      <c r="G105" s="143"/>
      <c r="H105" s="143"/>
      <c r="I105" s="89"/>
      <c r="J105" s="89"/>
    </row>
    <row r="106" spans="1:10">
      <c r="A106" s="89"/>
      <c r="B106" s="89"/>
      <c r="C106" s="88"/>
      <c r="D106" s="88"/>
      <c r="E106" s="81"/>
      <c r="F106" s="81"/>
      <c r="G106" s="143"/>
      <c r="H106" s="143"/>
      <c r="I106" s="89"/>
      <c r="J106" s="89"/>
    </row>
    <row r="107" spans="1:10">
      <c r="A107" s="94" t="s">
        <v>2715</v>
      </c>
      <c r="B107" s="94"/>
      <c r="C107" s="117"/>
      <c r="D107" s="117"/>
      <c r="E107" s="130">
        <f>SUM(E104:F106)</f>
        <v>0</v>
      </c>
      <c r="F107" s="130"/>
      <c r="G107" s="130">
        <f>SUM(G104:H106)</f>
        <v>0</v>
      </c>
      <c r="H107" s="130"/>
      <c r="I107" s="146"/>
      <c r="J107" s="146"/>
    </row>
    <row r="108" spans="1:10">
      <c r="A108" s="118" t="s">
        <v>3102</v>
      </c>
      <c r="B108" s="118"/>
      <c r="C108" s="118"/>
      <c r="D108" s="118"/>
      <c r="E108" s="118"/>
      <c r="F108" s="118"/>
      <c r="G108" s="118"/>
      <c r="H108" s="118"/>
      <c r="I108" s="118"/>
      <c r="J108" s="118"/>
    </row>
    <row r="109" spans="1:10" ht="28.5" customHeight="1">
      <c r="A109" s="105" t="s">
        <v>2966</v>
      </c>
      <c r="B109" s="105"/>
      <c r="C109" s="105"/>
      <c r="D109" s="105"/>
      <c r="E109" s="105"/>
      <c r="F109" s="105"/>
      <c r="G109" s="105"/>
      <c r="H109" s="105"/>
      <c r="I109" s="105"/>
      <c r="J109" s="105"/>
    </row>
    <row r="110" spans="1:10" ht="126.75" customHeight="1">
      <c r="A110" s="142"/>
      <c r="B110" s="142"/>
      <c r="C110" s="142"/>
      <c r="D110" s="142"/>
      <c r="E110" s="142"/>
      <c r="F110" s="142"/>
      <c r="G110" s="142"/>
      <c r="H110" s="142"/>
      <c r="I110" s="142"/>
      <c r="J110" s="142"/>
    </row>
    <row r="111" spans="1:10">
      <c r="A111" s="118" t="s">
        <v>3103</v>
      </c>
      <c r="B111" s="118"/>
      <c r="C111" s="118"/>
      <c r="D111" s="118"/>
      <c r="E111" s="118"/>
      <c r="F111" s="118"/>
      <c r="G111" s="118"/>
      <c r="H111" s="118"/>
      <c r="I111" s="118"/>
      <c r="J111" s="118"/>
    </row>
    <row r="112" spans="1:10" ht="39" customHeight="1">
      <c r="A112" s="105" t="s">
        <v>3167</v>
      </c>
      <c r="B112" s="105"/>
      <c r="C112" s="105"/>
      <c r="D112" s="105"/>
      <c r="E112" s="105"/>
      <c r="F112" s="105"/>
      <c r="G112" s="105"/>
      <c r="H112" s="105"/>
      <c r="I112" s="105"/>
      <c r="J112" s="105"/>
    </row>
    <row r="113" spans="1:10" ht="126.75" customHeight="1">
      <c r="A113" s="142"/>
      <c r="B113" s="142"/>
      <c r="C113" s="142"/>
      <c r="D113" s="142"/>
      <c r="E113" s="142"/>
      <c r="F113" s="142"/>
      <c r="G113" s="142"/>
      <c r="H113" s="142"/>
      <c r="I113" s="142"/>
      <c r="J113" s="142"/>
    </row>
    <row r="114" spans="1:10" ht="37.5" customHeight="1">
      <c r="A114" s="105" t="s">
        <v>3168</v>
      </c>
      <c r="B114" s="105"/>
      <c r="C114" s="105"/>
      <c r="D114" s="105"/>
      <c r="E114" s="105"/>
      <c r="F114" s="105"/>
      <c r="G114" s="105"/>
      <c r="H114" s="105"/>
      <c r="I114" s="105"/>
      <c r="J114" s="105"/>
    </row>
    <row r="115" spans="1:10" ht="126.75" customHeight="1">
      <c r="A115" s="142"/>
      <c r="B115" s="142"/>
      <c r="C115" s="142"/>
      <c r="D115" s="142"/>
      <c r="E115" s="142"/>
      <c r="F115" s="142"/>
      <c r="G115" s="142"/>
      <c r="H115" s="142"/>
      <c r="I115" s="142"/>
      <c r="J115" s="142"/>
    </row>
    <row r="116" spans="1:10" ht="17.25" customHeight="1">
      <c r="A116" s="118" t="s">
        <v>3104</v>
      </c>
      <c r="B116" s="118"/>
      <c r="C116" s="118"/>
      <c r="D116" s="118"/>
      <c r="E116" s="118"/>
      <c r="F116" s="118"/>
      <c r="G116" s="118"/>
      <c r="H116" s="118"/>
      <c r="I116" s="118"/>
      <c r="J116" s="118"/>
    </row>
    <row r="117" spans="1:10" ht="84" customHeight="1">
      <c r="A117" s="87" t="s">
        <v>2954</v>
      </c>
      <c r="B117" s="87"/>
      <c r="C117" s="87"/>
      <c r="D117" s="87" t="s">
        <v>2952</v>
      </c>
      <c r="E117" s="87"/>
      <c r="F117" s="63" t="s">
        <v>2951</v>
      </c>
      <c r="G117" s="87" t="s">
        <v>2953</v>
      </c>
      <c r="H117" s="87"/>
      <c r="I117" s="87" t="s">
        <v>3090</v>
      </c>
      <c r="J117" s="87"/>
    </row>
    <row r="118" spans="1:10" ht="14.25" customHeight="1">
      <c r="A118" s="88"/>
      <c r="B118" s="88"/>
      <c r="C118" s="88"/>
      <c r="D118" s="90"/>
      <c r="E118" s="90"/>
      <c r="F118" s="34"/>
      <c r="G118" s="80"/>
      <c r="H118" s="80"/>
      <c r="I118" s="92"/>
      <c r="J118" s="92"/>
    </row>
    <row r="119" spans="1:10" ht="14.25" customHeight="1">
      <c r="A119" s="89"/>
      <c r="B119" s="89"/>
      <c r="C119" s="89"/>
      <c r="D119" s="90"/>
      <c r="E119" s="90"/>
      <c r="F119" s="35"/>
      <c r="G119" s="80"/>
      <c r="H119" s="80"/>
      <c r="I119" s="81"/>
      <c r="J119" s="81"/>
    </row>
    <row r="120" spans="1:10" ht="14.25" customHeight="1">
      <c r="A120" s="144" t="s">
        <v>2957</v>
      </c>
      <c r="B120" s="87"/>
      <c r="C120" s="87"/>
      <c r="D120" s="87"/>
      <c r="E120" s="87"/>
      <c r="F120" s="35"/>
      <c r="G120" s="80"/>
      <c r="H120" s="80"/>
      <c r="I120" s="81"/>
      <c r="J120" s="81"/>
    </row>
    <row r="121" spans="1:10" ht="13.5" customHeight="1">
      <c r="A121" s="118" t="s">
        <v>3105</v>
      </c>
      <c r="B121" s="118"/>
      <c r="C121" s="118"/>
      <c r="D121" s="118"/>
      <c r="E121" s="118"/>
      <c r="F121" s="118"/>
      <c r="G121" s="118"/>
      <c r="H121" s="118"/>
      <c r="I121" s="118"/>
      <c r="J121" s="118"/>
    </row>
    <row r="122" spans="1:10" ht="62.25" customHeight="1">
      <c r="A122" s="87" t="s">
        <v>2954</v>
      </c>
      <c r="B122" s="87"/>
      <c r="C122" s="87"/>
      <c r="D122" s="87" t="s">
        <v>2952</v>
      </c>
      <c r="E122" s="87"/>
      <c r="F122" s="63" t="s">
        <v>2951</v>
      </c>
      <c r="G122" s="87" t="s">
        <v>2955</v>
      </c>
      <c r="H122" s="87"/>
      <c r="I122" s="87" t="s">
        <v>2956</v>
      </c>
      <c r="J122" s="87"/>
    </row>
    <row r="123" spans="1:10" ht="14.25" customHeight="1">
      <c r="A123" s="88"/>
      <c r="B123" s="88"/>
      <c r="C123" s="88"/>
      <c r="D123" s="90"/>
      <c r="E123" s="90"/>
      <c r="F123" s="34"/>
      <c r="G123" s="80"/>
      <c r="H123" s="80"/>
      <c r="I123" s="92"/>
      <c r="J123" s="92"/>
    </row>
    <row r="124" spans="1:10" ht="14.25" customHeight="1">
      <c r="A124" s="89"/>
      <c r="B124" s="89"/>
      <c r="C124" s="89"/>
      <c r="D124" s="90"/>
      <c r="E124" s="90"/>
      <c r="F124" s="35"/>
      <c r="G124" s="80"/>
      <c r="H124" s="80"/>
      <c r="I124" s="81"/>
      <c r="J124" s="81"/>
    </row>
    <row r="125" spans="1:10" ht="14.25" customHeight="1">
      <c r="A125" s="89"/>
      <c r="B125" s="89"/>
      <c r="C125" s="89"/>
      <c r="D125" s="90"/>
      <c r="E125" s="90"/>
      <c r="F125" s="35"/>
      <c r="G125" s="80"/>
      <c r="H125" s="80"/>
      <c r="I125" s="81"/>
      <c r="J125" s="81"/>
    </row>
    <row r="126" spans="1:10" ht="14.25" customHeight="1">
      <c r="A126" s="89"/>
      <c r="B126" s="89"/>
      <c r="C126" s="89"/>
      <c r="D126" s="90"/>
      <c r="E126" s="90"/>
      <c r="F126" s="35"/>
      <c r="G126" s="80"/>
      <c r="H126" s="80"/>
      <c r="I126" s="81"/>
      <c r="J126" s="81"/>
    </row>
    <row r="127" spans="1:10" ht="15" customHeight="1">
      <c r="A127" s="144" t="s">
        <v>2957</v>
      </c>
      <c r="B127" s="87"/>
      <c r="C127" s="87"/>
      <c r="D127" s="87"/>
      <c r="E127" s="87"/>
      <c r="F127" s="35"/>
      <c r="G127" s="99"/>
      <c r="H127" s="99"/>
      <c r="I127" s="81"/>
      <c r="J127" s="81"/>
    </row>
    <row r="128" spans="1:10" ht="15" customHeight="1">
      <c r="A128" s="82" t="s">
        <v>3106</v>
      </c>
      <c r="B128" s="83"/>
      <c r="C128" s="83"/>
      <c r="D128" s="83"/>
      <c r="E128" s="83"/>
      <c r="F128" s="83"/>
      <c r="G128" s="83"/>
      <c r="H128" s="83"/>
      <c r="I128" s="83"/>
      <c r="J128" s="83"/>
    </row>
    <row r="129" spans="1:10" ht="44.4" customHeight="1">
      <c r="A129" s="84"/>
      <c r="B129" s="84"/>
      <c r="C129" s="84"/>
      <c r="D129" s="84"/>
      <c r="E129" s="84"/>
      <c r="F129" s="84"/>
      <c r="G129" s="84"/>
      <c r="H129" s="84"/>
      <c r="I129" s="84"/>
      <c r="J129" s="84"/>
    </row>
    <row r="130" spans="1:10" ht="44.4" customHeight="1">
      <c r="A130" s="82" t="s">
        <v>3107</v>
      </c>
      <c r="B130" s="83"/>
      <c r="C130" s="83"/>
      <c r="D130" s="83"/>
      <c r="E130" s="83"/>
      <c r="F130" s="83"/>
      <c r="G130" s="83"/>
      <c r="H130" s="83"/>
      <c r="I130" s="83"/>
      <c r="J130" s="83"/>
    </row>
    <row r="131" spans="1:10" ht="29.25" customHeight="1">
      <c r="A131" s="85" t="s">
        <v>3091</v>
      </c>
      <c r="B131" s="86"/>
      <c r="C131" s="86"/>
      <c r="D131" s="86"/>
      <c r="E131" s="86"/>
      <c r="F131" s="86"/>
      <c r="G131" s="86"/>
      <c r="H131" s="86"/>
      <c r="I131" s="86"/>
      <c r="J131" s="86"/>
    </row>
    <row r="132" spans="1:10" ht="44.4" customHeight="1">
      <c r="A132" s="84"/>
      <c r="B132" s="84"/>
      <c r="C132" s="84"/>
      <c r="D132" s="84"/>
      <c r="E132" s="84"/>
      <c r="F132" s="84"/>
      <c r="G132" s="84"/>
      <c r="H132" s="84"/>
      <c r="I132" s="84"/>
      <c r="J132" s="84"/>
    </row>
    <row r="133" spans="1:10" ht="44.4" customHeight="1">
      <c r="A133" s="82" t="s">
        <v>3187</v>
      </c>
      <c r="B133" s="83"/>
      <c r="C133" s="83"/>
      <c r="D133" s="83"/>
      <c r="E133" s="83"/>
      <c r="F133" s="83"/>
      <c r="G133" s="83"/>
      <c r="H133" s="83"/>
      <c r="I133" s="83"/>
      <c r="J133" s="83"/>
    </row>
    <row r="134" spans="1:10" ht="21" customHeight="1">
      <c r="A134" s="85" t="s">
        <v>3092</v>
      </c>
      <c r="B134" s="86"/>
      <c r="C134" s="86"/>
      <c r="D134" s="86"/>
      <c r="E134" s="86"/>
      <c r="F134" s="86"/>
      <c r="G134" s="86"/>
      <c r="H134" s="86"/>
      <c r="I134" s="86"/>
      <c r="J134" s="86"/>
    </row>
    <row r="135" spans="1:10" ht="27" customHeight="1">
      <c r="A135" s="84"/>
      <c r="B135" s="84"/>
      <c r="C135" s="84"/>
      <c r="D135" s="84"/>
      <c r="E135" s="84"/>
      <c r="F135" s="84"/>
      <c r="G135" s="84"/>
      <c r="H135" s="84"/>
      <c r="I135" s="84"/>
      <c r="J135" s="84"/>
    </row>
    <row r="136" spans="1:10" ht="27" customHeight="1">
      <c r="A136" s="82" t="s">
        <v>3169</v>
      </c>
      <c r="B136" s="83"/>
      <c r="C136" s="83"/>
      <c r="D136" s="83"/>
      <c r="E136" s="83"/>
      <c r="F136" s="83"/>
      <c r="G136" s="83"/>
      <c r="H136" s="83"/>
      <c r="I136" s="83"/>
      <c r="J136" s="83"/>
    </row>
    <row r="137" spans="1:10" ht="27" customHeight="1">
      <c r="A137" s="84"/>
      <c r="B137" s="84"/>
      <c r="C137" s="84"/>
      <c r="D137" s="84"/>
      <c r="E137" s="84"/>
      <c r="F137" s="84"/>
      <c r="G137" s="84"/>
      <c r="H137" s="84"/>
      <c r="I137" s="84"/>
      <c r="J137" s="84"/>
    </row>
    <row r="138" spans="1:10" ht="14.25" customHeight="1">
      <c r="A138" s="103" t="s">
        <v>3108</v>
      </c>
      <c r="B138" s="103"/>
      <c r="C138" s="103"/>
      <c r="D138" s="103"/>
      <c r="E138" s="103"/>
      <c r="F138" s="103"/>
      <c r="G138" s="103"/>
      <c r="H138" s="103"/>
      <c r="I138" s="103"/>
      <c r="J138" s="103"/>
    </row>
    <row r="139" spans="1:10" ht="14.25" customHeight="1">
      <c r="A139" s="93" t="s">
        <v>3170</v>
      </c>
      <c r="B139" s="103"/>
      <c r="C139" s="103"/>
      <c r="D139" s="103"/>
      <c r="E139" s="103"/>
      <c r="F139" s="103"/>
      <c r="G139" s="103"/>
      <c r="H139" s="103"/>
      <c r="I139" s="103"/>
      <c r="J139" s="103"/>
    </row>
    <row r="140" spans="1:10" ht="99.75" customHeight="1">
      <c r="A140" s="109" t="s">
        <v>2967</v>
      </c>
      <c r="B140" s="109"/>
      <c r="C140" s="109"/>
      <c r="D140" s="109" t="s">
        <v>3142</v>
      </c>
      <c r="E140" s="109"/>
      <c r="F140" s="109"/>
      <c r="G140" s="145" t="s">
        <v>3143</v>
      </c>
      <c r="H140" s="145"/>
      <c r="I140" s="109" t="s">
        <v>2976</v>
      </c>
      <c r="J140" s="109"/>
    </row>
    <row r="141" spans="1:10" ht="40.5" customHeight="1">
      <c r="A141" s="109">
        <f>F63</f>
        <v>0</v>
      </c>
      <c r="B141" s="109"/>
      <c r="C141" s="109"/>
      <c r="D141" s="79"/>
      <c r="E141" s="79"/>
      <c r="F141" s="79"/>
      <c r="G141" s="79"/>
      <c r="H141" s="79"/>
      <c r="I141" s="149"/>
      <c r="J141" s="149"/>
    </row>
    <row r="142" spans="1:10" ht="40.5" customHeight="1">
      <c r="A142" s="109" t="s">
        <v>2980</v>
      </c>
      <c r="B142" s="109"/>
      <c r="C142" s="109"/>
      <c r="D142" s="109" t="s">
        <v>2981</v>
      </c>
      <c r="E142" s="109"/>
      <c r="F142" s="109"/>
      <c r="G142" s="109" t="s">
        <v>2982</v>
      </c>
      <c r="H142" s="109"/>
      <c r="I142" s="112" t="s">
        <v>2983</v>
      </c>
      <c r="J142" s="112"/>
    </row>
    <row r="143" spans="1:10" ht="40.5" customHeight="1">
      <c r="A143" s="79"/>
      <c r="B143" s="79"/>
      <c r="C143" s="79"/>
      <c r="D143" s="79" t="s">
        <v>2721</v>
      </c>
      <c r="E143" s="79"/>
      <c r="F143" s="79"/>
      <c r="G143" s="114"/>
      <c r="H143" s="114"/>
      <c r="I143" s="79"/>
      <c r="J143" s="79"/>
    </row>
    <row r="144" spans="1:10" ht="18" customHeight="1">
      <c r="A144" s="93" t="s">
        <v>3171</v>
      </c>
      <c r="B144" s="93"/>
      <c r="C144" s="93"/>
      <c r="D144" s="93"/>
      <c r="E144" s="93"/>
      <c r="F144" s="93"/>
      <c r="G144" s="93"/>
      <c r="H144" s="93"/>
      <c r="I144" s="93"/>
      <c r="J144" s="93"/>
    </row>
    <row r="145" spans="1:10" ht="76.5" customHeight="1">
      <c r="A145" s="71" t="s">
        <v>2970</v>
      </c>
      <c r="B145" s="72" t="s">
        <v>2971</v>
      </c>
      <c r="C145" s="145" t="s">
        <v>2972</v>
      </c>
      <c r="D145" s="145"/>
      <c r="E145" s="145" t="s">
        <v>3144</v>
      </c>
      <c r="F145" s="145"/>
      <c r="G145" s="145" t="s">
        <v>2973</v>
      </c>
      <c r="H145" s="145"/>
      <c r="I145" s="109" t="s">
        <v>3145</v>
      </c>
      <c r="J145" s="109"/>
    </row>
    <row r="146" spans="1:10" ht="18" customHeight="1">
      <c r="A146" s="73" t="s">
        <v>2974</v>
      </c>
      <c r="B146" s="36"/>
      <c r="C146" s="79"/>
      <c r="D146" s="79"/>
      <c r="E146" s="79"/>
      <c r="F146" s="79"/>
      <c r="G146" s="111"/>
      <c r="H146" s="111"/>
      <c r="I146" s="110"/>
      <c r="J146" s="110"/>
    </row>
    <row r="147" spans="1:10" ht="18" customHeight="1">
      <c r="A147" s="73" t="s">
        <v>2710</v>
      </c>
      <c r="B147" s="70"/>
      <c r="C147" s="79"/>
      <c r="D147" s="79"/>
      <c r="E147" s="79"/>
      <c r="F147" s="79"/>
      <c r="G147" s="111"/>
      <c r="H147" s="111"/>
      <c r="I147" s="110"/>
      <c r="J147" s="110"/>
    </row>
    <row r="148" spans="1:10" ht="18" customHeight="1">
      <c r="A148" s="73" t="s">
        <v>2711</v>
      </c>
      <c r="B148" s="70"/>
      <c r="C148" s="79"/>
      <c r="D148" s="79"/>
      <c r="E148" s="79"/>
      <c r="F148" s="79"/>
      <c r="G148" s="111"/>
      <c r="H148" s="111"/>
      <c r="I148" s="110"/>
      <c r="J148" s="110"/>
    </row>
    <row r="149" spans="1:10" ht="18" customHeight="1">
      <c r="A149" s="73" t="s">
        <v>2712</v>
      </c>
      <c r="B149" s="70"/>
      <c r="C149" s="79"/>
      <c r="D149" s="79"/>
      <c r="E149" s="79"/>
      <c r="F149" s="79"/>
      <c r="G149" s="111"/>
      <c r="H149" s="111"/>
      <c r="I149" s="110"/>
      <c r="J149" s="110"/>
    </row>
    <row r="150" spans="1:10" ht="18" customHeight="1">
      <c r="A150" s="73" t="s">
        <v>2713</v>
      </c>
      <c r="B150" s="70"/>
      <c r="C150" s="79"/>
      <c r="D150" s="79"/>
      <c r="E150" s="79"/>
      <c r="F150" s="79"/>
      <c r="G150" s="111"/>
      <c r="H150" s="111"/>
      <c r="I150" s="110"/>
      <c r="J150" s="110"/>
    </row>
    <row r="151" spans="1:10">
      <c r="A151" s="151" t="s">
        <v>2975</v>
      </c>
      <c r="B151" s="152"/>
      <c r="C151" s="152"/>
      <c r="D151" s="152"/>
      <c r="E151" s="152"/>
      <c r="F151" s="152"/>
      <c r="G151" s="152"/>
      <c r="H151" s="153"/>
      <c r="I151" s="150">
        <f>SUM(I146:J150)</f>
        <v>0</v>
      </c>
      <c r="J151" s="150"/>
    </row>
    <row r="152" spans="1:10" ht="25.5" customHeight="1">
      <c r="A152" s="93" t="s">
        <v>3172</v>
      </c>
      <c r="B152" s="115"/>
      <c r="C152" s="115"/>
      <c r="D152" s="115"/>
      <c r="E152" s="115"/>
      <c r="F152" s="115"/>
      <c r="G152" s="115"/>
      <c r="H152" s="115"/>
      <c r="I152" s="115"/>
      <c r="J152" s="116"/>
    </row>
    <row r="153" spans="1:10" ht="25.5" customHeight="1">
      <c r="A153" s="109" t="str">
        <f>IF(D143="roboty budowlane","Miejscowość/ulica, numer"," ")</f>
        <v xml:space="preserve"> </v>
      </c>
      <c r="B153" s="109"/>
      <c r="C153" s="109" t="str">
        <f>IF(D143="roboty budowlane","Gmina:"," ")</f>
        <v xml:space="preserve"> </v>
      </c>
      <c r="D153" s="109"/>
      <c r="E153" s="109" t="str">
        <f>IF(D143="roboty budowlane","Powiat:"," ")</f>
        <v xml:space="preserve"> </v>
      </c>
      <c r="F153" s="109"/>
      <c r="G153" s="109" t="str">
        <f>IF(D143="roboty budowlane","Obręb ewidencyjny:"," ")</f>
        <v xml:space="preserve"> </v>
      </c>
      <c r="H153" s="109"/>
      <c r="I153" s="109" t="str">
        <f>IF(D143="roboty budowlane","Nr działki/-ek ewidencyjnej/-ych"," ")</f>
        <v xml:space="preserve"> </v>
      </c>
      <c r="J153" s="109"/>
    </row>
    <row r="154" spans="1:10" ht="43.5" customHeight="1">
      <c r="A154" s="79"/>
      <c r="B154" s="79"/>
      <c r="C154" s="79"/>
      <c r="D154" s="79"/>
      <c r="E154" s="79"/>
      <c r="F154" s="79"/>
      <c r="G154" s="79"/>
      <c r="H154" s="79"/>
      <c r="I154" s="79"/>
      <c r="J154" s="79"/>
    </row>
    <row r="155" spans="1:10" ht="14.25" customHeight="1">
      <c r="A155" s="93" t="str">
        <f>IF(A152=" ","V.3. Charakterystyka planowanych wydatków w ramach Projektu","V.4. Charakterystyka planowanych wydatków w ramach projektu")</f>
        <v>V.4. Charakterystyka planowanych wydatków w ramach projektu</v>
      </c>
      <c r="B155" s="103"/>
      <c r="C155" s="103"/>
      <c r="D155" s="103"/>
      <c r="E155" s="103"/>
      <c r="F155" s="103"/>
      <c r="G155" s="103"/>
      <c r="H155" s="103"/>
      <c r="I155" s="103"/>
      <c r="J155" s="103"/>
    </row>
    <row r="156" spans="1:10" ht="30.75" customHeight="1">
      <c r="A156" s="113" t="s">
        <v>3173</v>
      </c>
      <c r="B156" s="113"/>
      <c r="C156" s="113"/>
      <c r="D156" s="113"/>
      <c r="E156" s="113"/>
      <c r="F156" s="113"/>
      <c r="G156" s="113"/>
      <c r="H156" s="113"/>
      <c r="I156" s="113"/>
      <c r="J156" s="113"/>
    </row>
    <row r="157" spans="1:10" ht="87.75" customHeight="1">
      <c r="A157" s="148"/>
      <c r="B157" s="148"/>
      <c r="C157" s="148"/>
      <c r="D157" s="148"/>
      <c r="E157" s="148"/>
      <c r="F157" s="148"/>
      <c r="G157" s="148"/>
      <c r="H157" s="148"/>
      <c r="I157" s="148"/>
      <c r="J157" s="148"/>
    </row>
    <row r="158" spans="1:10">
      <c r="A158" s="93" t="s">
        <v>3188</v>
      </c>
      <c r="B158" s="103"/>
      <c r="C158" s="103"/>
      <c r="D158" s="103"/>
      <c r="E158" s="103"/>
      <c r="F158" s="103"/>
      <c r="G158" s="103"/>
      <c r="H158" s="103"/>
      <c r="I158" s="103"/>
      <c r="J158" s="103"/>
    </row>
    <row r="159" spans="1:10" ht="34.200000000000003" customHeight="1">
      <c r="A159" s="113" t="s">
        <v>3093</v>
      </c>
      <c r="B159" s="113"/>
      <c r="C159" s="113"/>
      <c r="D159" s="113"/>
      <c r="E159" s="113"/>
      <c r="F159" s="113"/>
      <c r="G159" s="113"/>
      <c r="H159" s="113"/>
      <c r="I159" s="113"/>
      <c r="J159" s="113"/>
    </row>
    <row r="160" spans="1:10" ht="87.75" customHeight="1">
      <c r="A160" s="79"/>
      <c r="B160" s="79"/>
      <c r="C160" s="79"/>
      <c r="D160" s="79"/>
      <c r="E160" s="79"/>
      <c r="F160" s="79"/>
      <c r="G160" s="79"/>
      <c r="H160" s="79"/>
      <c r="I160" s="79"/>
      <c r="J160" s="79"/>
    </row>
    <row r="161" spans="1:10" ht="15.75" customHeight="1">
      <c r="A161" s="103" t="s">
        <v>3109</v>
      </c>
      <c r="B161" s="103"/>
      <c r="C161" s="103"/>
      <c r="D161" s="103"/>
      <c r="E161" s="103"/>
      <c r="F161" s="103"/>
      <c r="G161" s="103"/>
      <c r="H161" s="103"/>
      <c r="I161" s="103"/>
      <c r="J161" s="103"/>
    </row>
    <row r="162" spans="1:10" ht="261.60000000000002" customHeight="1">
      <c r="A162" s="147" t="s">
        <v>3182</v>
      </c>
      <c r="B162" s="147"/>
      <c r="C162" s="147"/>
      <c r="D162" s="147"/>
      <c r="E162" s="147"/>
      <c r="F162" s="147"/>
      <c r="G162" s="147"/>
      <c r="H162" s="147"/>
      <c r="I162" s="147"/>
      <c r="J162" s="147"/>
    </row>
    <row r="163" spans="1:10" ht="354" customHeight="1">
      <c r="A163" s="147"/>
      <c r="B163" s="147"/>
      <c r="C163" s="147"/>
      <c r="D163" s="147"/>
      <c r="E163" s="147"/>
      <c r="F163" s="147"/>
      <c r="G163" s="147"/>
      <c r="H163" s="147"/>
      <c r="I163" s="147"/>
      <c r="J163" s="147"/>
    </row>
    <row r="164" spans="1:10" ht="15.75" customHeight="1">
      <c r="A164" s="103" t="s">
        <v>3114</v>
      </c>
      <c r="B164" s="103"/>
      <c r="C164" s="103"/>
      <c r="D164" s="103"/>
      <c r="E164" s="103"/>
      <c r="F164" s="103"/>
      <c r="G164" s="103"/>
      <c r="H164" s="103"/>
      <c r="I164" s="103"/>
      <c r="J164" s="103"/>
    </row>
    <row r="165" spans="1:10" ht="36" customHeight="1">
      <c r="A165" s="106" t="s">
        <v>3189</v>
      </c>
      <c r="B165" s="106"/>
      <c r="C165" s="106"/>
      <c r="D165" s="106"/>
      <c r="E165" s="106"/>
      <c r="F165" s="106"/>
      <c r="G165" s="106"/>
      <c r="H165" s="106"/>
      <c r="I165" s="106"/>
      <c r="J165" s="70" t="s">
        <v>2721</v>
      </c>
    </row>
    <row r="166" spans="1:10" ht="30" customHeight="1">
      <c r="A166" s="106" t="s">
        <v>2978</v>
      </c>
      <c r="B166" s="106"/>
      <c r="C166" s="106"/>
      <c r="D166" s="106"/>
      <c r="E166" s="106"/>
      <c r="F166" s="106"/>
      <c r="G166" s="106"/>
      <c r="H166" s="106"/>
      <c r="I166" s="106"/>
      <c r="J166" s="70" t="s">
        <v>2721</v>
      </c>
    </row>
    <row r="167" spans="1:10" ht="30" customHeight="1">
      <c r="A167" s="106" t="s">
        <v>3115</v>
      </c>
      <c r="B167" s="106"/>
      <c r="C167" s="106"/>
      <c r="D167" s="106"/>
      <c r="E167" s="106"/>
      <c r="F167" s="106"/>
      <c r="G167" s="106"/>
      <c r="H167" s="106"/>
      <c r="I167" s="106"/>
      <c r="J167" s="70" t="s">
        <v>2721</v>
      </c>
    </row>
    <row r="168" spans="1:10" ht="38.25" customHeight="1">
      <c r="A168" s="106" t="s">
        <v>3153</v>
      </c>
      <c r="B168" s="106"/>
      <c r="C168" s="106"/>
      <c r="D168" s="106"/>
      <c r="E168" s="106"/>
      <c r="F168" s="106"/>
      <c r="G168" s="106"/>
      <c r="H168" s="106"/>
      <c r="I168" s="106"/>
      <c r="J168" s="70" t="s">
        <v>2721</v>
      </c>
    </row>
    <row r="169" spans="1:10" ht="58.2" customHeight="1">
      <c r="A169" s="108" t="s">
        <v>3154</v>
      </c>
      <c r="B169" s="108"/>
      <c r="C169" s="108"/>
      <c r="D169" s="108"/>
      <c r="E169" s="108"/>
      <c r="F169" s="108"/>
      <c r="G169" s="108"/>
      <c r="H169" s="108"/>
      <c r="I169" s="108"/>
      <c r="J169" s="70" t="s">
        <v>2721</v>
      </c>
    </row>
    <row r="170" spans="1:10" ht="70.2" customHeight="1">
      <c r="A170" s="108" t="s">
        <v>3152</v>
      </c>
      <c r="B170" s="108"/>
      <c r="C170" s="108"/>
      <c r="D170" s="108"/>
      <c r="E170" s="108"/>
      <c r="F170" s="108"/>
      <c r="G170" s="108"/>
      <c r="H170" s="108"/>
      <c r="I170" s="108"/>
      <c r="J170" s="70" t="s">
        <v>2721</v>
      </c>
    </row>
    <row r="171" spans="1:10" ht="39.75" customHeight="1">
      <c r="A171" s="106" t="s">
        <v>3174</v>
      </c>
      <c r="B171" s="106"/>
      <c r="C171" s="106"/>
      <c r="D171" s="106"/>
      <c r="E171" s="106"/>
      <c r="F171" s="106"/>
      <c r="G171" s="106"/>
      <c r="H171" s="106"/>
      <c r="I171" s="106"/>
      <c r="J171" s="70" t="s">
        <v>2721</v>
      </c>
    </row>
    <row r="172" spans="1:10" ht="37.5" customHeight="1">
      <c r="A172" s="106" t="s">
        <v>3175</v>
      </c>
      <c r="B172" s="106"/>
      <c r="C172" s="106"/>
      <c r="D172" s="106"/>
      <c r="E172" s="106"/>
      <c r="F172" s="106"/>
      <c r="G172" s="106"/>
      <c r="H172" s="106"/>
      <c r="I172" s="106"/>
      <c r="J172" s="70" t="s">
        <v>2721</v>
      </c>
    </row>
    <row r="173" spans="1:10" ht="99" customHeight="1">
      <c r="A173" s="106" t="s">
        <v>3127</v>
      </c>
      <c r="B173" s="106"/>
      <c r="C173" s="106"/>
      <c r="D173" s="106"/>
      <c r="E173" s="106"/>
      <c r="F173" s="106"/>
      <c r="G173" s="106"/>
      <c r="H173" s="106"/>
      <c r="I173" s="106"/>
      <c r="J173" s="70" t="s">
        <v>2721</v>
      </c>
    </row>
    <row r="174" spans="1:10" ht="66" customHeight="1">
      <c r="A174" s="106" t="s">
        <v>3128</v>
      </c>
      <c r="B174" s="106"/>
      <c r="C174" s="106"/>
      <c r="D174" s="106"/>
      <c r="E174" s="106"/>
      <c r="F174" s="106"/>
      <c r="G174" s="106"/>
      <c r="H174" s="106"/>
      <c r="I174" s="106"/>
      <c r="J174" s="70" t="s">
        <v>2721</v>
      </c>
    </row>
    <row r="175" spans="1:10" ht="91.5" customHeight="1">
      <c r="A175" s="108" t="s">
        <v>3129</v>
      </c>
      <c r="B175" s="108"/>
      <c r="C175" s="108"/>
      <c r="D175" s="108"/>
      <c r="E175" s="108"/>
      <c r="F175" s="108"/>
      <c r="G175" s="108"/>
      <c r="H175" s="108"/>
      <c r="I175" s="108"/>
      <c r="J175" s="70" t="s">
        <v>2721</v>
      </c>
    </row>
    <row r="176" spans="1:10" ht="70.5" customHeight="1">
      <c r="A176" s="106" t="s">
        <v>3176</v>
      </c>
      <c r="B176" s="106"/>
      <c r="C176" s="106"/>
      <c r="D176" s="106"/>
      <c r="E176" s="106"/>
      <c r="F176" s="106"/>
      <c r="G176" s="106"/>
      <c r="H176" s="106"/>
      <c r="I176" s="106"/>
      <c r="J176" s="70" t="s">
        <v>2721</v>
      </c>
    </row>
    <row r="177" spans="1:10" ht="36" customHeight="1">
      <c r="A177" s="106" t="s">
        <v>3177</v>
      </c>
      <c r="B177" s="106"/>
      <c r="C177" s="106"/>
      <c r="D177" s="106"/>
      <c r="E177" s="106"/>
      <c r="F177" s="106"/>
      <c r="G177" s="106"/>
      <c r="H177" s="106"/>
      <c r="I177" s="106"/>
      <c r="J177" s="70" t="s">
        <v>2721</v>
      </c>
    </row>
    <row r="178" spans="1:10" ht="57" customHeight="1">
      <c r="A178" s="106" t="s">
        <v>3116</v>
      </c>
      <c r="B178" s="106"/>
      <c r="C178" s="106"/>
      <c r="D178" s="106"/>
      <c r="E178" s="106"/>
      <c r="F178" s="106"/>
      <c r="G178" s="106"/>
      <c r="H178" s="106"/>
      <c r="I178" s="106"/>
      <c r="J178" s="70" t="s">
        <v>2721</v>
      </c>
    </row>
    <row r="179" spans="1:10" ht="39.75" customHeight="1">
      <c r="A179" s="106" t="s">
        <v>3178</v>
      </c>
      <c r="B179" s="106"/>
      <c r="C179" s="106"/>
      <c r="D179" s="106"/>
      <c r="E179" s="106"/>
      <c r="F179" s="106"/>
      <c r="G179" s="106"/>
      <c r="H179" s="106"/>
      <c r="I179" s="106"/>
      <c r="J179" s="70" t="s">
        <v>2721</v>
      </c>
    </row>
    <row r="180" spans="1:10" ht="37.5" customHeight="1">
      <c r="A180" s="106" t="s">
        <v>3119</v>
      </c>
      <c r="B180" s="107"/>
      <c r="C180" s="107"/>
      <c r="D180" s="107"/>
      <c r="E180" s="107"/>
      <c r="F180" s="107"/>
      <c r="G180" s="107"/>
      <c r="H180" s="107"/>
      <c r="I180" s="107"/>
      <c r="J180" s="70" t="s">
        <v>2721</v>
      </c>
    </row>
    <row r="181" spans="1:10" ht="25.5" customHeight="1">
      <c r="A181" s="106" t="s">
        <v>3117</v>
      </c>
      <c r="B181" s="106"/>
      <c r="C181" s="106"/>
      <c r="D181" s="106"/>
      <c r="E181" s="106"/>
      <c r="F181" s="106"/>
      <c r="G181" s="106"/>
      <c r="H181" s="106"/>
      <c r="I181" s="106"/>
      <c r="J181" s="70" t="s">
        <v>2721</v>
      </c>
    </row>
    <row r="182" spans="1:10" ht="25.5" customHeight="1">
      <c r="A182" s="106" t="s">
        <v>3118</v>
      </c>
      <c r="B182" s="106"/>
      <c r="C182" s="106"/>
      <c r="D182" s="106"/>
      <c r="E182" s="106"/>
      <c r="F182" s="106"/>
      <c r="G182" s="106"/>
      <c r="H182" s="106"/>
      <c r="I182" s="106"/>
      <c r="J182" s="70" t="s">
        <v>2721</v>
      </c>
    </row>
    <row r="183" spans="1:10" ht="43.8" customHeight="1">
      <c r="A183" s="108" t="s">
        <v>3183</v>
      </c>
      <c r="B183" s="108"/>
      <c r="C183" s="108"/>
      <c r="D183" s="108"/>
      <c r="E183" s="108"/>
      <c r="F183" s="108"/>
      <c r="G183" s="108"/>
      <c r="H183" s="108"/>
      <c r="I183" s="108"/>
      <c r="J183" s="70" t="s">
        <v>2721</v>
      </c>
    </row>
    <row r="184" spans="1:10" ht="15" customHeight="1">
      <c r="A184" s="103" t="s">
        <v>3113</v>
      </c>
      <c r="B184" s="103"/>
      <c r="C184" s="103"/>
      <c r="D184" s="103"/>
      <c r="E184" s="103"/>
      <c r="F184" s="103"/>
      <c r="G184" s="103"/>
      <c r="H184" s="103"/>
      <c r="I184" s="103"/>
      <c r="J184" s="103"/>
    </row>
    <row r="185" spans="1:10" ht="14.25" customHeight="1">
      <c r="A185" s="101" t="s">
        <v>2883</v>
      </c>
      <c r="B185" s="101"/>
      <c r="C185" s="101"/>
      <c r="D185" s="101"/>
      <c r="E185" s="101"/>
      <c r="F185" s="101"/>
      <c r="G185" s="101"/>
      <c r="H185" s="101"/>
      <c r="I185" s="101"/>
      <c r="J185" s="61" t="str">
        <f>IF(C25="pełna księgowość","nie","tak")</f>
        <v>tak</v>
      </c>
    </row>
    <row r="186" spans="1:10" ht="14.25" customHeight="1">
      <c r="A186" s="101" t="s">
        <v>2886</v>
      </c>
      <c r="B186" s="101"/>
      <c r="C186" s="101"/>
      <c r="D186" s="101"/>
      <c r="E186" s="101"/>
      <c r="F186" s="101"/>
      <c r="G186" s="101"/>
      <c r="H186" s="101"/>
      <c r="I186" s="101"/>
      <c r="J186" s="61" t="str">
        <f>IF(C25="pełna księgowość","nie","tak")</f>
        <v>tak</v>
      </c>
    </row>
    <row r="187" spans="1:10" ht="14.25" customHeight="1">
      <c r="A187" s="101" t="s">
        <v>2884</v>
      </c>
      <c r="B187" s="101"/>
      <c r="C187" s="101"/>
      <c r="D187" s="101"/>
      <c r="E187" s="101"/>
      <c r="F187" s="101"/>
      <c r="G187" s="101"/>
      <c r="H187" s="101"/>
      <c r="I187" s="101"/>
      <c r="J187" s="61" t="str">
        <f>IF(C25="pełna księgowość","tak","nie")</f>
        <v>nie</v>
      </c>
    </row>
    <row r="188" spans="1:10" ht="14.25" customHeight="1">
      <c r="A188" s="101" t="s">
        <v>2885</v>
      </c>
      <c r="B188" s="101"/>
      <c r="C188" s="101"/>
      <c r="D188" s="101"/>
      <c r="E188" s="101"/>
      <c r="F188" s="101"/>
      <c r="G188" s="101"/>
      <c r="H188" s="101"/>
      <c r="I188" s="101"/>
      <c r="J188" s="61" t="str">
        <f>IF(C25="pełna księgowość","tak","nie")</f>
        <v>nie</v>
      </c>
    </row>
    <row r="189" spans="1:10" ht="14.25" customHeight="1">
      <c r="A189" s="101" t="s">
        <v>3155</v>
      </c>
      <c r="B189" s="101"/>
      <c r="C189" s="101"/>
      <c r="D189" s="101"/>
      <c r="E189" s="101"/>
      <c r="F189" s="101"/>
      <c r="G189" s="101"/>
      <c r="H189" s="101"/>
      <c r="I189" s="101"/>
      <c r="J189" s="61" t="s">
        <v>12</v>
      </c>
    </row>
    <row r="190" spans="1:10" ht="12.75" customHeight="1">
      <c r="A190" s="103" t="s">
        <v>3110</v>
      </c>
      <c r="B190" s="103"/>
      <c r="C190" s="103"/>
      <c r="D190" s="103"/>
      <c r="E190" s="103"/>
      <c r="F190" s="103"/>
      <c r="G190" s="103"/>
      <c r="H190" s="103"/>
      <c r="I190" s="103"/>
      <c r="J190" s="103"/>
    </row>
    <row r="191" spans="1:10" ht="12.75" customHeight="1">
      <c r="A191" s="93">
        <f>A9</f>
        <v>0</v>
      </c>
      <c r="B191" s="93"/>
      <c r="C191" s="93"/>
      <c r="D191" s="93"/>
      <c r="E191" s="93"/>
      <c r="F191" s="93"/>
      <c r="G191" s="93"/>
      <c r="H191" s="93"/>
      <c r="I191" s="93"/>
      <c r="J191" s="93"/>
    </row>
    <row r="192" spans="1:10">
      <c r="A192" s="100" t="s">
        <v>2722</v>
      </c>
      <c r="B192" s="100"/>
      <c r="C192" s="100" t="s">
        <v>2723</v>
      </c>
      <c r="D192" s="100"/>
      <c r="E192" s="100" t="s">
        <v>2724</v>
      </c>
      <c r="F192" s="100"/>
      <c r="G192" s="100" t="s">
        <v>3012</v>
      </c>
      <c r="H192" s="100"/>
      <c r="I192" s="100"/>
      <c r="J192" s="100"/>
    </row>
    <row r="193" spans="1:10" ht="46.5" customHeight="1">
      <c r="A193" s="88"/>
      <c r="B193" s="88"/>
      <c r="C193" s="88"/>
      <c r="D193" s="88"/>
      <c r="E193" s="88"/>
      <c r="F193" s="88"/>
      <c r="G193" s="102"/>
      <c r="H193" s="102"/>
      <c r="I193" s="102"/>
      <c r="J193" s="102"/>
    </row>
    <row r="194" spans="1:10" ht="46.5" customHeight="1">
      <c r="A194" s="88"/>
      <c r="B194" s="88"/>
      <c r="C194" s="88"/>
      <c r="D194" s="88"/>
      <c r="E194" s="88"/>
      <c r="F194" s="88"/>
      <c r="G194" s="102"/>
      <c r="H194" s="102"/>
      <c r="I194" s="102"/>
      <c r="J194" s="102"/>
    </row>
    <row r="195" spans="1:10" ht="45" customHeight="1">
      <c r="A195" s="103" t="s">
        <v>3111</v>
      </c>
      <c r="B195" s="103"/>
      <c r="C195" s="103"/>
      <c r="D195" s="103"/>
      <c r="E195" s="103"/>
      <c r="F195" s="103"/>
      <c r="G195" s="103"/>
      <c r="H195" s="103"/>
      <c r="I195" s="103"/>
      <c r="J195" s="103"/>
    </row>
    <row r="196" spans="1:10" ht="14.4" customHeight="1">
      <c r="A196" s="104" t="s">
        <v>2987</v>
      </c>
      <c r="B196" s="104"/>
      <c r="C196" s="104"/>
      <c r="D196" s="104"/>
      <c r="E196" s="104"/>
      <c r="F196" s="104"/>
      <c r="G196" s="104"/>
      <c r="H196" s="104"/>
      <c r="I196" s="104"/>
      <c r="J196" s="104"/>
    </row>
    <row r="197" spans="1:10" ht="37.950000000000003" customHeight="1">
      <c r="A197" s="102"/>
      <c r="B197" s="102"/>
      <c r="C197" s="102"/>
      <c r="D197" s="102"/>
      <c r="E197" s="104"/>
      <c r="F197" s="104"/>
      <c r="G197" s="104"/>
      <c r="H197" s="104"/>
      <c r="I197" s="104"/>
      <c r="J197" s="104"/>
    </row>
    <row r="198" spans="1:10">
      <c r="A198" s="100" t="s">
        <v>2722</v>
      </c>
      <c r="B198" s="100"/>
      <c r="C198" s="100"/>
      <c r="D198" s="100"/>
      <c r="E198" s="100" t="s">
        <v>2724</v>
      </c>
      <c r="F198" s="100"/>
      <c r="G198" s="100" t="s">
        <v>2988</v>
      </c>
      <c r="H198" s="100"/>
      <c r="I198" s="100"/>
      <c r="J198" s="100"/>
    </row>
    <row r="199" spans="1:10">
      <c r="A199" s="6"/>
      <c r="B199" s="6"/>
      <c r="C199" s="6"/>
      <c r="D199" s="6"/>
      <c r="E199" s="6"/>
      <c r="F199" s="6"/>
      <c r="G199" s="6"/>
      <c r="H199" s="6"/>
      <c r="I199" s="6"/>
      <c r="J199" s="6"/>
    </row>
    <row r="200" spans="1:10">
      <c r="A200" s="6"/>
      <c r="B200" s="6"/>
      <c r="C200" s="6"/>
      <c r="D200" s="6"/>
      <c r="E200" s="6"/>
      <c r="F200" s="6"/>
      <c r="G200" s="6"/>
      <c r="H200" s="6"/>
      <c r="I200" s="6"/>
      <c r="J200" s="6"/>
    </row>
    <row r="201" spans="1:10">
      <c r="A201" s="6"/>
      <c r="B201" s="6"/>
      <c r="C201" s="6"/>
      <c r="D201" s="6"/>
      <c r="E201" s="6"/>
      <c r="F201" s="6"/>
      <c r="G201" s="6"/>
      <c r="H201" s="6"/>
      <c r="I201" s="6"/>
      <c r="J201" s="6"/>
    </row>
    <row r="202" spans="1:10">
      <c r="A202" s="6"/>
      <c r="B202" s="6"/>
      <c r="C202" s="6"/>
      <c r="D202" s="6"/>
      <c r="E202" s="6"/>
      <c r="F202" s="6"/>
      <c r="G202" s="6"/>
      <c r="H202" s="6"/>
      <c r="I202" s="6"/>
      <c r="J202" s="6"/>
    </row>
    <row r="203" spans="1:10">
      <c r="A203" s="6"/>
      <c r="B203" s="6"/>
      <c r="C203" s="6"/>
      <c r="D203" s="6"/>
      <c r="E203" s="6"/>
      <c r="F203" s="6"/>
      <c r="G203" s="6"/>
      <c r="H203" s="6"/>
      <c r="I203" s="6"/>
      <c r="J203" s="6"/>
    </row>
    <row r="204" spans="1:10">
      <c r="A204" s="6"/>
      <c r="B204" s="6"/>
      <c r="C204" s="6"/>
      <c r="D204" s="6"/>
      <c r="E204" s="6"/>
      <c r="F204" s="6"/>
      <c r="G204" s="6"/>
      <c r="H204" s="6"/>
      <c r="I204" s="6"/>
      <c r="J204" s="6"/>
    </row>
    <row r="205" spans="1:10">
      <c r="A205" s="6"/>
      <c r="B205" s="6"/>
      <c r="C205" s="6"/>
      <c r="D205" s="6"/>
      <c r="E205" s="6"/>
      <c r="F205" s="6"/>
      <c r="G205" s="6"/>
      <c r="H205" s="6"/>
      <c r="I205" s="6"/>
      <c r="J205" s="6"/>
    </row>
    <row r="206" spans="1:10">
      <c r="A206" s="6"/>
      <c r="B206" s="6"/>
      <c r="C206" s="6"/>
      <c r="D206" s="6"/>
      <c r="E206" s="6"/>
      <c r="F206" s="6"/>
      <c r="G206" s="6"/>
      <c r="H206" s="6"/>
      <c r="I206" s="6"/>
      <c r="J206" s="6"/>
    </row>
    <row r="207" spans="1:10">
      <c r="A207" s="6"/>
      <c r="B207" s="6"/>
      <c r="C207" s="6"/>
      <c r="D207" s="6"/>
      <c r="E207" s="6"/>
      <c r="F207" s="6"/>
      <c r="G207" s="6"/>
      <c r="H207" s="6"/>
      <c r="I207" s="6"/>
      <c r="J207" s="6"/>
    </row>
    <row r="208" spans="1:10">
      <c r="A208" s="6"/>
      <c r="B208" s="6"/>
      <c r="C208" s="6"/>
      <c r="D208" s="6"/>
      <c r="E208" s="6"/>
      <c r="F208" s="6"/>
      <c r="G208" s="6"/>
      <c r="H208" s="6"/>
      <c r="I208" s="6"/>
      <c r="J208" s="6"/>
    </row>
    <row r="209" spans="1:10">
      <c r="A209" s="6"/>
      <c r="B209" s="6"/>
      <c r="C209" s="6"/>
      <c r="D209" s="6"/>
      <c r="E209" s="6"/>
      <c r="F209" s="6"/>
      <c r="G209" s="6"/>
      <c r="H209" s="6"/>
      <c r="I209" s="6"/>
      <c r="J209" s="6"/>
    </row>
    <row r="210" spans="1:10">
      <c r="A210" s="6"/>
      <c r="B210" s="6"/>
      <c r="C210" s="6"/>
      <c r="D210" s="6"/>
      <c r="E210" s="6"/>
      <c r="F210" s="6"/>
      <c r="G210" s="6"/>
      <c r="H210" s="6"/>
      <c r="I210" s="6"/>
      <c r="J210" s="6"/>
    </row>
    <row r="211" spans="1:10">
      <c r="A211" s="6"/>
      <c r="B211" s="6"/>
      <c r="C211" s="6"/>
      <c r="D211" s="6"/>
      <c r="E211" s="6"/>
      <c r="F211" s="6"/>
      <c r="G211" s="6"/>
      <c r="H211" s="6"/>
      <c r="I211" s="6"/>
      <c r="J211" s="6"/>
    </row>
    <row r="212" spans="1:10">
      <c r="A212" s="6"/>
      <c r="B212" s="6"/>
      <c r="C212" s="6"/>
      <c r="D212" s="6"/>
      <c r="E212" s="6"/>
      <c r="F212" s="6"/>
      <c r="G212" s="6"/>
      <c r="H212" s="6"/>
      <c r="I212" s="6"/>
      <c r="J212" s="6"/>
    </row>
    <row r="213" spans="1:10">
      <c r="A213" s="6"/>
      <c r="B213" s="6"/>
      <c r="C213" s="6"/>
      <c r="D213" s="6"/>
      <c r="E213" s="6"/>
      <c r="F213" s="6"/>
      <c r="G213" s="6"/>
      <c r="H213" s="6"/>
      <c r="I213" s="6"/>
      <c r="J213" s="6"/>
    </row>
    <row r="214" spans="1:10">
      <c r="A214" s="6"/>
      <c r="B214" s="6"/>
      <c r="C214" s="6"/>
      <c r="D214" s="6"/>
      <c r="E214" s="6"/>
      <c r="F214" s="6"/>
      <c r="G214" s="6"/>
      <c r="H214" s="6"/>
      <c r="I214" s="6"/>
      <c r="J214" s="6"/>
    </row>
    <row r="215" spans="1:10">
      <c r="A215" s="6"/>
      <c r="B215" s="6"/>
      <c r="C215" s="6"/>
      <c r="D215" s="6"/>
      <c r="E215" s="6"/>
      <c r="F215" s="6"/>
      <c r="G215" s="6"/>
      <c r="H215" s="6"/>
      <c r="I215" s="6"/>
      <c r="J215" s="6"/>
    </row>
    <row r="216" spans="1:10">
      <c r="A216" s="6"/>
      <c r="B216" s="6"/>
      <c r="C216" s="6"/>
      <c r="D216" s="6"/>
      <c r="E216" s="6"/>
      <c r="F216" s="6"/>
      <c r="G216" s="6"/>
      <c r="H216" s="6"/>
      <c r="I216" s="6"/>
      <c r="J216" s="6"/>
    </row>
    <row r="217" spans="1:10">
      <c r="A217" s="6"/>
      <c r="B217" s="6"/>
      <c r="C217" s="6"/>
      <c r="D217" s="6"/>
      <c r="E217" s="6"/>
      <c r="F217" s="6"/>
      <c r="G217" s="6"/>
      <c r="H217" s="6"/>
      <c r="I217" s="6"/>
      <c r="J217" s="6"/>
    </row>
    <row r="218" spans="1:10">
      <c r="A218" s="6"/>
      <c r="B218" s="6"/>
      <c r="C218" s="6"/>
      <c r="D218" s="6"/>
      <c r="E218" s="6"/>
      <c r="F218" s="6"/>
      <c r="G218" s="6"/>
      <c r="H218" s="6"/>
      <c r="I218" s="6"/>
      <c r="J218" s="6"/>
    </row>
    <row r="219" spans="1:10">
      <c r="A219" s="6"/>
      <c r="B219" s="6"/>
      <c r="C219" s="6"/>
      <c r="D219" s="6"/>
      <c r="E219" s="6"/>
      <c r="F219" s="6"/>
      <c r="G219" s="6"/>
      <c r="H219" s="6"/>
      <c r="I219" s="6"/>
      <c r="J219" s="6"/>
    </row>
    <row r="220" spans="1:10">
      <c r="A220" s="6"/>
      <c r="B220" s="6"/>
      <c r="C220" s="6"/>
      <c r="D220" s="6"/>
      <c r="E220" s="6"/>
      <c r="F220" s="6"/>
      <c r="G220" s="6"/>
      <c r="H220" s="6"/>
      <c r="I220" s="6"/>
      <c r="J220" s="6"/>
    </row>
    <row r="221" spans="1:10">
      <c r="A221" s="6"/>
      <c r="B221" s="6"/>
      <c r="C221" s="6"/>
      <c r="D221" s="6"/>
      <c r="E221" s="6"/>
      <c r="F221" s="6"/>
      <c r="G221" s="6"/>
      <c r="H221" s="6"/>
      <c r="I221" s="6"/>
      <c r="J221" s="6"/>
    </row>
    <row r="222" spans="1:10">
      <c r="A222" s="6"/>
      <c r="B222" s="6"/>
      <c r="C222" s="6"/>
      <c r="D222" s="6"/>
      <c r="E222" s="6"/>
      <c r="F222" s="6"/>
      <c r="G222" s="6"/>
      <c r="H222" s="6"/>
      <c r="I222" s="6"/>
      <c r="J222" s="6"/>
    </row>
    <row r="223" spans="1:10">
      <c r="A223" s="6"/>
      <c r="B223" s="6"/>
      <c r="C223" s="6"/>
      <c r="D223" s="6"/>
      <c r="E223" s="6"/>
      <c r="F223" s="6"/>
      <c r="G223" s="6"/>
      <c r="H223" s="6"/>
      <c r="I223" s="6"/>
      <c r="J223" s="6"/>
    </row>
    <row r="224" spans="1:10">
      <c r="A224" s="6"/>
      <c r="B224" s="6"/>
      <c r="C224" s="6"/>
      <c r="D224" s="6"/>
      <c r="E224" s="6"/>
      <c r="F224" s="6"/>
      <c r="G224" s="6"/>
      <c r="H224" s="6"/>
      <c r="I224" s="6"/>
      <c r="J224" s="6"/>
    </row>
    <row r="225" spans="1:10">
      <c r="A225" s="6"/>
      <c r="B225" s="6"/>
      <c r="C225" s="6"/>
      <c r="D225" s="6"/>
      <c r="E225" s="6"/>
      <c r="F225" s="6"/>
      <c r="G225" s="6"/>
      <c r="H225" s="6"/>
      <c r="I225" s="6"/>
      <c r="J225" s="6"/>
    </row>
    <row r="226" spans="1:10">
      <c r="A226" s="6"/>
      <c r="B226" s="6"/>
      <c r="C226" s="6"/>
      <c r="D226" s="6"/>
      <c r="E226" s="6"/>
      <c r="F226" s="6"/>
      <c r="G226" s="6"/>
      <c r="H226" s="6"/>
      <c r="I226" s="6"/>
      <c r="J226" s="6"/>
    </row>
    <row r="227" spans="1:10">
      <c r="A227" s="6"/>
      <c r="B227" s="6"/>
      <c r="C227" s="6"/>
      <c r="D227" s="6"/>
      <c r="E227" s="6"/>
      <c r="F227" s="6"/>
      <c r="G227" s="6"/>
      <c r="H227" s="6"/>
      <c r="I227" s="6"/>
      <c r="J227" s="6"/>
    </row>
    <row r="228" spans="1:10">
      <c r="A228" s="6"/>
      <c r="B228" s="6"/>
      <c r="C228" s="6"/>
    </row>
    <row r="229" spans="1:10">
      <c r="A229" s="6"/>
      <c r="B229" s="6"/>
      <c r="C229" s="6"/>
    </row>
    <row r="230" spans="1:10">
      <c r="A230" s="6"/>
      <c r="B230" s="6"/>
      <c r="C230" s="6"/>
    </row>
    <row r="231" spans="1:10">
      <c r="A231" s="6"/>
      <c r="B231" s="6"/>
      <c r="C231" s="6"/>
    </row>
    <row r="232" spans="1:10">
      <c r="A232" s="6"/>
      <c r="B232" s="6"/>
      <c r="C232" s="6"/>
    </row>
    <row r="233" spans="1:10">
      <c r="A233" s="6"/>
      <c r="B233" s="6"/>
      <c r="C233" s="6"/>
    </row>
    <row r="234" spans="1:10">
      <c r="A234" s="6"/>
      <c r="B234" s="6"/>
      <c r="C234" s="6"/>
    </row>
    <row r="235" spans="1:10">
      <c r="A235" s="6"/>
      <c r="B235" s="6"/>
      <c r="C235" s="6"/>
    </row>
    <row r="236" spans="1:10">
      <c r="A236" s="6"/>
      <c r="B236" s="6"/>
      <c r="C236" s="6"/>
      <c r="D236" s="6"/>
      <c r="E236" s="6"/>
      <c r="F236" s="6"/>
      <c r="G236" s="6"/>
      <c r="H236" s="6"/>
      <c r="I236" s="6"/>
      <c r="J236" s="6"/>
    </row>
    <row r="237" spans="1:10">
      <c r="A237" s="6"/>
      <c r="B237" s="6"/>
      <c r="C237" s="6"/>
      <c r="D237" s="6"/>
      <c r="E237" s="6"/>
      <c r="F237" s="6"/>
      <c r="G237" s="6"/>
      <c r="H237" s="6"/>
      <c r="I237" s="6"/>
      <c r="J237" s="6"/>
    </row>
    <row r="238" spans="1:10">
      <c r="A238" s="6"/>
      <c r="B238" s="6"/>
      <c r="C238" s="6"/>
      <c r="D238" s="6"/>
      <c r="E238" s="6"/>
      <c r="F238" s="6"/>
      <c r="G238" s="6"/>
      <c r="H238" s="6"/>
      <c r="I238" s="6"/>
      <c r="J238" s="6"/>
    </row>
    <row r="239" spans="1:10">
      <c r="A239" s="6"/>
      <c r="B239" s="6"/>
      <c r="C239" s="6"/>
      <c r="D239" s="6"/>
      <c r="E239" s="6"/>
      <c r="F239" s="6"/>
      <c r="G239" s="6"/>
      <c r="H239" s="6"/>
      <c r="I239" s="6"/>
      <c r="J239" s="6"/>
    </row>
    <row r="240" spans="1:10">
      <c r="A240" s="6"/>
      <c r="B240" s="6"/>
      <c r="C240" s="6"/>
      <c r="D240" s="6"/>
      <c r="E240" s="6"/>
      <c r="F240" s="6"/>
      <c r="G240" s="6"/>
      <c r="H240" s="6"/>
      <c r="I240" s="6"/>
      <c r="J240" s="6"/>
    </row>
    <row r="241" spans="1:10">
      <c r="A241" s="6"/>
      <c r="B241" s="6"/>
      <c r="C241" s="6"/>
      <c r="D241" s="6"/>
      <c r="E241" s="6"/>
      <c r="F241" s="6"/>
      <c r="G241" s="6"/>
      <c r="H241" s="6"/>
      <c r="I241" s="6"/>
      <c r="J241" s="6"/>
    </row>
    <row r="242" spans="1:10">
      <c r="A242" s="6"/>
      <c r="B242" s="6"/>
      <c r="C242" s="6"/>
      <c r="D242" s="6"/>
      <c r="E242" s="6"/>
      <c r="F242" s="6"/>
      <c r="G242" s="6"/>
      <c r="H242" s="6"/>
      <c r="I242" s="6"/>
      <c r="J242" s="6"/>
    </row>
    <row r="243" spans="1:10">
      <c r="A243" s="6"/>
      <c r="B243" s="6"/>
      <c r="C243" s="6"/>
      <c r="D243" s="6"/>
      <c r="E243" s="6"/>
      <c r="F243" s="6"/>
      <c r="G243" s="6"/>
      <c r="H243" s="6"/>
      <c r="I243" s="6"/>
      <c r="J243" s="6"/>
    </row>
    <row r="244" spans="1:10">
      <c r="A244" s="6"/>
      <c r="B244" s="6"/>
      <c r="C244" s="6"/>
      <c r="D244" s="6"/>
      <c r="E244" s="6"/>
      <c r="F244" s="6"/>
      <c r="G244" s="6"/>
      <c r="H244" s="6"/>
      <c r="I244" s="6"/>
      <c r="J244" s="6"/>
    </row>
    <row r="245" spans="1:10">
      <c r="A245" s="6"/>
      <c r="B245" s="6"/>
      <c r="C245" s="6"/>
      <c r="D245" s="6"/>
      <c r="E245" s="6"/>
      <c r="F245" s="6"/>
      <c r="G245" s="6"/>
      <c r="H245" s="6"/>
      <c r="I245" s="6"/>
      <c r="J245" s="6"/>
    </row>
    <row r="246" spans="1:10">
      <c r="A246" s="6"/>
      <c r="B246" s="6"/>
      <c r="C246" s="6"/>
      <c r="D246" s="6"/>
      <c r="E246" s="6"/>
      <c r="F246" s="6"/>
      <c r="G246" s="6"/>
      <c r="H246" s="6"/>
      <c r="I246" s="6"/>
      <c r="J246" s="6"/>
    </row>
    <row r="247" spans="1:10">
      <c r="A247" s="6"/>
      <c r="B247" s="6"/>
      <c r="C247" s="6"/>
      <c r="D247" s="6"/>
      <c r="E247" s="6"/>
      <c r="F247" s="6"/>
      <c r="G247" s="6"/>
      <c r="H247" s="6"/>
      <c r="I247" s="6"/>
      <c r="J247" s="6"/>
    </row>
    <row r="248" spans="1:10">
      <c r="A248" s="6"/>
      <c r="B248" s="6"/>
      <c r="C248" s="6"/>
      <c r="D248" s="6"/>
      <c r="E248" s="6"/>
      <c r="F248" s="6"/>
      <c r="G248" s="6"/>
      <c r="H248" s="6"/>
      <c r="I248" s="6"/>
      <c r="J248" s="6"/>
    </row>
    <row r="249" spans="1:10">
      <c r="A249" s="6"/>
      <c r="B249" s="6"/>
      <c r="C249" s="6"/>
      <c r="D249" s="6"/>
      <c r="E249" s="6"/>
      <c r="F249" s="6"/>
      <c r="G249" s="6"/>
      <c r="H249" s="6"/>
      <c r="I249" s="6"/>
      <c r="J249" s="6"/>
    </row>
    <row r="250" spans="1:10">
      <c r="A250" s="6"/>
      <c r="B250" s="6"/>
      <c r="C250" s="6"/>
      <c r="D250" s="6"/>
      <c r="E250" s="6"/>
      <c r="F250" s="6"/>
      <c r="G250" s="6"/>
      <c r="H250" s="6"/>
      <c r="I250" s="6"/>
      <c r="J250" s="6"/>
    </row>
    <row r="251" spans="1:10">
      <c r="A251" s="6"/>
      <c r="B251" s="6"/>
      <c r="C251" s="6"/>
      <c r="D251" s="6"/>
      <c r="E251" s="6"/>
      <c r="F251" s="6"/>
      <c r="G251" s="6"/>
      <c r="H251" s="6"/>
      <c r="I251" s="6"/>
      <c r="J251" s="6"/>
    </row>
    <row r="252" spans="1:10">
      <c r="A252" s="6"/>
      <c r="B252" s="6"/>
      <c r="C252" s="6"/>
      <c r="D252" s="6"/>
      <c r="E252" s="6"/>
      <c r="F252" s="6"/>
      <c r="G252" s="6"/>
      <c r="H252" s="6"/>
      <c r="I252" s="6"/>
      <c r="J252" s="6"/>
    </row>
    <row r="253" spans="1:10">
      <c r="A253" s="6"/>
      <c r="B253" s="6"/>
      <c r="C253" s="6"/>
      <c r="D253" s="6"/>
      <c r="E253" s="6"/>
      <c r="F253" s="6"/>
      <c r="G253" s="6"/>
      <c r="H253" s="6"/>
      <c r="I253" s="6"/>
      <c r="J253" s="6"/>
    </row>
    <row r="254" spans="1:10">
      <c r="A254" s="6"/>
      <c r="B254" s="6"/>
      <c r="C254" s="6"/>
      <c r="D254" s="6"/>
      <c r="E254" s="6"/>
      <c r="F254" s="6"/>
      <c r="G254" s="6"/>
      <c r="H254" s="6"/>
      <c r="I254" s="6"/>
      <c r="J254" s="6"/>
    </row>
    <row r="255" spans="1:10">
      <c r="A255" s="6"/>
      <c r="B255" s="6"/>
      <c r="C255" s="6"/>
      <c r="D255" s="6"/>
      <c r="E255" s="6"/>
      <c r="F255" s="6"/>
      <c r="G255" s="6"/>
      <c r="H255" s="6"/>
      <c r="I255" s="6"/>
      <c r="J255" s="6"/>
    </row>
    <row r="256" spans="1:10">
      <c r="A256" s="6"/>
      <c r="B256" s="6"/>
      <c r="C256" s="6"/>
      <c r="D256" s="6"/>
      <c r="E256" s="6"/>
      <c r="F256" s="6"/>
      <c r="G256" s="6"/>
      <c r="H256" s="6"/>
      <c r="I256" s="6"/>
      <c r="J256" s="6"/>
    </row>
    <row r="257" spans="1:10">
      <c r="A257" s="6"/>
      <c r="B257" s="6"/>
      <c r="C257" s="6"/>
      <c r="D257" s="6"/>
      <c r="E257" s="6"/>
      <c r="F257" s="6"/>
      <c r="G257" s="6"/>
      <c r="H257" s="6"/>
      <c r="I257" s="6"/>
      <c r="J257" s="6"/>
    </row>
    <row r="258" spans="1:10">
      <c r="A258" s="6"/>
      <c r="B258" s="6"/>
      <c r="C258" s="6"/>
      <c r="D258" s="6"/>
      <c r="E258" s="6"/>
      <c r="F258" s="6"/>
      <c r="G258" s="6"/>
      <c r="H258" s="6"/>
      <c r="I258" s="6"/>
      <c r="J258" s="6"/>
    </row>
    <row r="259" spans="1:10">
      <c r="A259" s="6"/>
      <c r="B259" s="6"/>
      <c r="C259" s="6"/>
      <c r="D259" s="6"/>
      <c r="E259" s="6"/>
      <c r="F259" s="6"/>
      <c r="G259" s="6"/>
      <c r="H259" s="6"/>
      <c r="I259" s="6"/>
      <c r="J259" s="6"/>
    </row>
    <row r="260" spans="1:10">
      <c r="A260" s="6"/>
      <c r="B260" s="6"/>
      <c r="C260" s="6"/>
      <c r="D260" s="6"/>
      <c r="E260" s="6"/>
      <c r="F260" s="6"/>
      <c r="G260" s="6"/>
      <c r="H260" s="6"/>
      <c r="I260" s="6"/>
      <c r="J260" s="6"/>
    </row>
    <row r="261" spans="1:10">
      <c r="A261" s="6"/>
      <c r="B261" s="6"/>
      <c r="C261" s="6"/>
      <c r="D261" s="6"/>
      <c r="E261" s="6"/>
      <c r="F261" s="6"/>
      <c r="G261" s="6"/>
      <c r="H261" s="6"/>
      <c r="I261" s="6"/>
      <c r="J261" s="6"/>
    </row>
    <row r="262" spans="1:10">
      <c r="A262" s="6"/>
      <c r="B262" s="6"/>
      <c r="C262" s="6"/>
      <c r="D262" s="6"/>
      <c r="E262" s="6"/>
      <c r="F262" s="6"/>
      <c r="G262" s="6"/>
      <c r="H262" s="6"/>
      <c r="I262" s="6"/>
      <c r="J262" s="6"/>
    </row>
    <row r="263" spans="1:10">
      <c r="A263" s="6"/>
      <c r="B263" s="6"/>
      <c r="C263" s="6"/>
      <c r="D263" s="6"/>
      <c r="E263" s="6"/>
      <c r="F263" s="6"/>
      <c r="G263" s="6"/>
      <c r="H263" s="6"/>
      <c r="I263" s="6"/>
      <c r="J263" s="6"/>
    </row>
    <row r="264" spans="1:10">
      <c r="A264" s="6"/>
      <c r="B264" s="6"/>
      <c r="C264" s="6"/>
      <c r="D264" s="6"/>
      <c r="E264" s="6"/>
      <c r="F264" s="6"/>
      <c r="G264" s="6"/>
      <c r="H264" s="6"/>
      <c r="I264" s="6"/>
      <c r="J264" s="6"/>
    </row>
    <row r="265" spans="1:10">
      <c r="A265" s="6"/>
      <c r="B265" s="6"/>
      <c r="C265" s="6"/>
      <c r="D265" s="6"/>
      <c r="E265" s="6"/>
      <c r="F265" s="6"/>
      <c r="G265" s="6"/>
      <c r="H265" s="6"/>
      <c r="I265" s="6"/>
      <c r="J265" s="6"/>
    </row>
    <row r="266" spans="1:10">
      <c r="A266" s="6"/>
      <c r="B266" s="6"/>
      <c r="C266" s="6"/>
      <c r="D266" s="6"/>
      <c r="E266" s="6"/>
      <c r="F266" s="6"/>
      <c r="G266" s="6"/>
      <c r="H266" s="6"/>
      <c r="I266" s="6"/>
      <c r="J266" s="6"/>
    </row>
    <row r="267" spans="1:10">
      <c r="A267" s="6"/>
      <c r="B267" s="6"/>
      <c r="C267" s="6"/>
      <c r="D267" s="6"/>
      <c r="E267" s="6"/>
      <c r="F267" s="6"/>
      <c r="G267" s="6"/>
      <c r="H267" s="6"/>
      <c r="I267" s="6"/>
      <c r="J267" s="6"/>
    </row>
    <row r="268" spans="1:10">
      <c r="A268" s="6"/>
      <c r="B268" s="6"/>
      <c r="C268" s="6"/>
      <c r="D268" s="6"/>
      <c r="E268" s="6"/>
      <c r="F268" s="6"/>
      <c r="G268" s="6"/>
      <c r="H268" s="6"/>
      <c r="I268" s="6"/>
      <c r="J268" s="6"/>
    </row>
    <row r="269" spans="1:10">
      <c r="A269" s="6"/>
      <c r="B269" s="6"/>
      <c r="C269" s="6"/>
      <c r="D269" s="6"/>
      <c r="E269" s="6"/>
      <c r="F269" s="6"/>
      <c r="G269" s="6"/>
      <c r="H269" s="6"/>
      <c r="I269" s="6"/>
      <c r="J269" s="6"/>
    </row>
    <row r="270" spans="1:10">
      <c r="A270" s="6"/>
      <c r="B270" s="6"/>
      <c r="C270" s="6"/>
      <c r="D270" s="6"/>
      <c r="E270" s="6"/>
      <c r="F270" s="6"/>
      <c r="G270" s="6"/>
      <c r="H270" s="6"/>
      <c r="I270" s="6"/>
      <c r="J270" s="6"/>
    </row>
    <row r="271" spans="1:10">
      <c r="A271" s="6"/>
      <c r="B271" s="6"/>
      <c r="C271" s="6"/>
      <c r="D271" s="6"/>
      <c r="E271" s="6"/>
      <c r="F271" s="6"/>
      <c r="G271" s="6"/>
      <c r="H271" s="6"/>
      <c r="I271" s="6"/>
      <c r="J271" s="6"/>
    </row>
    <row r="272" spans="1:10">
      <c r="A272" s="6"/>
      <c r="B272" s="6"/>
      <c r="C272" s="6"/>
      <c r="D272" s="6"/>
      <c r="E272" s="6"/>
      <c r="F272" s="6"/>
      <c r="G272" s="6"/>
      <c r="H272" s="6"/>
      <c r="I272" s="6"/>
      <c r="J272" s="6"/>
    </row>
    <row r="273" spans="1:10">
      <c r="A273" s="6"/>
      <c r="B273" s="6"/>
      <c r="C273" s="6"/>
      <c r="D273" s="6"/>
      <c r="E273" s="6"/>
      <c r="F273" s="6"/>
      <c r="G273" s="6"/>
      <c r="H273" s="6"/>
      <c r="I273" s="6"/>
      <c r="J273" s="6"/>
    </row>
    <row r="274" spans="1:10">
      <c r="A274" s="6"/>
      <c r="B274" s="6"/>
      <c r="C274" s="6"/>
      <c r="D274" s="6"/>
      <c r="E274" s="6"/>
      <c r="F274" s="6"/>
      <c r="G274" s="6"/>
      <c r="H274" s="6"/>
      <c r="I274" s="6"/>
      <c r="J274" s="6"/>
    </row>
    <row r="275" spans="1:10">
      <c r="A275" s="6"/>
      <c r="B275" s="6"/>
      <c r="C275" s="6"/>
      <c r="D275" s="6"/>
      <c r="E275" s="6"/>
      <c r="F275" s="6"/>
      <c r="G275" s="6"/>
      <c r="H275" s="6"/>
      <c r="I275" s="6"/>
      <c r="J275" s="6"/>
    </row>
    <row r="276" spans="1:10">
      <c r="A276" s="6"/>
      <c r="B276" s="6"/>
      <c r="C276" s="6"/>
      <c r="D276" s="6"/>
      <c r="E276" s="6"/>
      <c r="F276" s="6"/>
      <c r="G276" s="6"/>
      <c r="H276" s="6"/>
      <c r="I276" s="6"/>
      <c r="J276" s="6"/>
    </row>
    <row r="277" spans="1:10">
      <c r="A277" s="6"/>
      <c r="B277" s="6"/>
      <c r="C277" s="6"/>
      <c r="D277" s="6"/>
      <c r="E277" s="6"/>
      <c r="F277" s="6"/>
      <c r="G277" s="6"/>
      <c r="H277" s="6"/>
      <c r="I277" s="6"/>
      <c r="J277" s="6"/>
    </row>
    <row r="278" spans="1:10">
      <c r="A278" s="6"/>
      <c r="B278" s="6"/>
      <c r="C278" s="6"/>
      <c r="D278" s="6"/>
      <c r="E278" s="6"/>
      <c r="F278" s="6"/>
      <c r="G278" s="6"/>
      <c r="H278" s="6"/>
      <c r="I278" s="6"/>
      <c r="J278" s="6"/>
    </row>
    <row r="279" spans="1:10">
      <c r="A279" s="6"/>
      <c r="B279" s="6"/>
      <c r="C279" s="6"/>
      <c r="D279" s="6"/>
      <c r="E279" s="6"/>
      <c r="F279" s="6"/>
      <c r="G279" s="6"/>
      <c r="H279" s="6"/>
      <c r="I279" s="6"/>
      <c r="J279" s="6"/>
    </row>
    <row r="280" spans="1:10">
      <c r="A280" s="6"/>
      <c r="B280" s="6"/>
      <c r="C280" s="6"/>
      <c r="D280" s="6"/>
      <c r="E280" s="6"/>
      <c r="F280" s="6"/>
      <c r="G280" s="6"/>
      <c r="H280" s="6"/>
      <c r="I280" s="6"/>
      <c r="J280" s="6"/>
    </row>
    <row r="281" spans="1:10">
      <c r="A281" s="6"/>
      <c r="B281" s="6"/>
      <c r="C281" s="6"/>
      <c r="D281" s="6"/>
      <c r="E281" s="6"/>
      <c r="F281" s="6"/>
      <c r="G281" s="6"/>
      <c r="H281" s="6"/>
      <c r="I281" s="6"/>
      <c r="J281" s="6"/>
    </row>
    <row r="282" spans="1:10">
      <c r="A282" s="6"/>
      <c r="B282" s="6"/>
      <c r="C282" s="6"/>
      <c r="D282" s="6"/>
      <c r="E282" s="6"/>
      <c r="F282" s="6"/>
      <c r="G282" s="6"/>
      <c r="H282" s="6"/>
      <c r="I282" s="6"/>
      <c r="J282" s="6"/>
    </row>
    <row r="283" spans="1:10">
      <c r="A283" s="6"/>
      <c r="B283" s="6"/>
      <c r="C283" s="6"/>
      <c r="D283" s="6"/>
      <c r="E283" s="6"/>
      <c r="F283" s="6"/>
      <c r="G283" s="6"/>
      <c r="H283" s="6"/>
      <c r="I283" s="6"/>
      <c r="J283" s="6"/>
    </row>
    <row r="284" spans="1:10">
      <c r="A284" s="6"/>
      <c r="B284" s="6"/>
      <c r="C284" s="6"/>
      <c r="D284" s="6"/>
      <c r="E284" s="6"/>
      <c r="F284" s="6"/>
      <c r="G284" s="6"/>
      <c r="H284" s="6"/>
      <c r="I284" s="6"/>
      <c r="J284" s="6"/>
    </row>
    <row r="285" spans="1:10">
      <c r="A285" s="6"/>
      <c r="B285" s="6"/>
      <c r="C285" s="6"/>
      <c r="D285" s="6"/>
      <c r="E285" s="6"/>
      <c r="F285" s="6"/>
      <c r="G285" s="6"/>
      <c r="H285" s="6"/>
      <c r="I285" s="6"/>
      <c r="J285" s="6"/>
    </row>
    <row r="286" spans="1:10">
      <c r="A286" s="6"/>
      <c r="B286" s="6"/>
      <c r="C286" s="6"/>
      <c r="D286" s="6"/>
      <c r="E286" s="6"/>
      <c r="F286" s="6"/>
      <c r="G286" s="6"/>
      <c r="H286" s="6"/>
      <c r="I286" s="6"/>
      <c r="J286" s="6"/>
    </row>
    <row r="287" spans="1:10">
      <c r="A287" s="6"/>
      <c r="B287" s="6"/>
      <c r="C287" s="6"/>
      <c r="D287" s="6"/>
      <c r="E287" s="6"/>
      <c r="F287" s="6"/>
      <c r="G287" s="6"/>
      <c r="H287" s="6"/>
      <c r="I287" s="6"/>
      <c r="J287" s="6"/>
    </row>
    <row r="288" spans="1:10">
      <c r="A288" s="6"/>
      <c r="B288" s="6"/>
      <c r="C288" s="6"/>
      <c r="D288" s="6"/>
      <c r="E288" s="6"/>
      <c r="F288" s="6"/>
      <c r="G288" s="6"/>
      <c r="H288" s="6"/>
      <c r="I288" s="6"/>
      <c r="J288" s="6"/>
    </row>
    <row r="289" spans="1:10">
      <c r="A289" s="6"/>
      <c r="B289" s="6"/>
      <c r="C289" s="6"/>
      <c r="D289" s="6"/>
      <c r="E289" s="6"/>
      <c r="F289" s="6"/>
      <c r="G289" s="6"/>
      <c r="H289" s="6"/>
      <c r="I289" s="6"/>
      <c r="J289" s="6"/>
    </row>
    <row r="290" spans="1:10">
      <c r="A290" s="6"/>
      <c r="B290" s="6"/>
      <c r="C290" s="6"/>
      <c r="D290" s="6"/>
      <c r="E290" s="6"/>
      <c r="F290" s="6"/>
      <c r="G290" s="6"/>
      <c r="H290" s="6"/>
      <c r="I290" s="6"/>
      <c r="J290" s="6"/>
    </row>
    <row r="291" spans="1:10">
      <c r="A291" s="6"/>
      <c r="B291" s="6"/>
      <c r="C291" s="6"/>
      <c r="D291" s="6"/>
      <c r="E291" s="6"/>
      <c r="F291" s="6"/>
      <c r="G291" s="6"/>
      <c r="H291" s="6"/>
      <c r="I291" s="6"/>
      <c r="J291" s="6"/>
    </row>
    <row r="292" spans="1:10">
      <c r="A292" s="6"/>
      <c r="B292" s="6"/>
      <c r="C292" s="6"/>
      <c r="D292" s="6"/>
      <c r="E292" s="6"/>
      <c r="F292" s="6"/>
      <c r="G292" s="6"/>
      <c r="H292" s="6"/>
      <c r="I292" s="6"/>
      <c r="J292" s="6"/>
    </row>
    <row r="293" spans="1:10">
      <c r="A293" s="6"/>
      <c r="B293" s="6"/>
      <c r="C293" s="6"/>
      <c r="D293" s="6"/>
      <c r="E293" s="6"/>
      <c r="F293" s="6"/>
      <c r="G293" s="6"/>
      <c r="H293" s="6"/>
      <c r="I293" s="6"/>
      <c r="J293" s="6"/>
    </row>
    <row r="294" spans="1:10">
      <c r="A294" s="6"/>
      <c r="B294" s="6"/>
      <c r="C294" s="6"/>
      <c r="D294" s="6"/>
      <c r="E294" s="6"/>
      <c r="F294" s="6"/>
      <c r="G294" s="6"/>
      <c r="H294" s="6"/>
      <c r="I294" s="6"/>
      <c r="J294" s="6"/>
    </row>
    <row r="295" spans="1:10">
      <c r="A295" s="6"/>
      <c r="B295" s="6"/>
      <c r="C295" s="6"/>
      <c r="D295" s="6"/>
      <c r="E295" s="6"/>
      <c r="F295" s="6"/>
      <c r="G295" s="6"/>
      <c r="H295" s="6"/>
      <c r="I295" s="6"/>
      <c r="J295" s="6"/>
    </row>
    <row r="296" spans="1:10">
      <c r="A296" s="6"/>
      <c r="B296" s="6"/>
      <c r="C296" s="6"/>
      <c r="D296" s="6"/>
      <c r="E296" s="6"/>
      <c r="F296" s="6"/>
      <c r="G296" s="6"/>
      <c r="H296" s="6"/>
      <c r="I296" s="6"/>
      <c r="J296" s="6"/>
    </row>
    <row r="297" spans="1:10">
      <c r="A297" s="6"/>
      <c r="B297" s="6"/>
      <c r="C297" s="6"/>
      <c r="D297" s="6"/>
      <c r="E297" s="6"/>
      <c r="F297" s="6"/>
      <c r="G297" s="6"/>
      <c r="H297" s="6"/>
      <c r="I297" s="6"/>
      <c r="J297" s="6"/>
    </row>
    <row r="298" spans="1:10">
      <c r="A298" s="6"/>
      <c r="B298" s="6"/>
      <c r="C298" s="6"/>
      <c r="D298" s="6"/>
      <c r="E298" s="6"/>
      <c r="F298" s="6"/>
      <c r="G298" s="6"/>
      <c r="H298" s="6"/>
      <c r="I298" s="6"/>
      <c r="J298" s="6"/>
    </row>
    <row r="299" spans="1:10">
      <c r="A299" s="6"/>
      <c r="B299" s="6"/>
      <c r="C299" s="6"/>
      <c r="D299" s="6"/>
      <c r="E299" s="6"/>
      <c r="F299" s="6"/>
      <c r="G299" s="6"/>
      <c r="H299" s="6"/>
      <c r="I299" s="6"/>
      <c r="J299" s="6"/>
    </row>
    <row r="300" spans="1:10">
      <c r="A300" s="6"/>
      <c r="B300" s="6"/>
      <c r="C300" s="6"/>
      <c r="D300" s="6"/>
      <c r="E300" s="6"/>
      <c r="F300" s="6"/>
      <c r="G300" s="6"/>
      <c r="H300" s="6"/>
      <c r="I300" s="6"/>
      <c r="J300" s="6"/>
    </row>
    <row r="301" spans="1:10">
      <c r="A301" s="6"/>
      <c r="B301" s="6"/>
      <c r="C301" s="6"/>
      <c r="D301" s="6"/>
      <c r="E301" s="6"/>
      <c r="F301" s="6"/>
      <c r="G301" s="6"/>
      <c r="H301" s="6"/>
      <c r="I301" s="6"/>
      <c r="J301" s="6"/>
    </row>
    <row r="302" spans="1:10">
      <c r="A302" s="6"/>
      <c r="B302" s="6"/>
      <c r="C302" s="6"/>
      <c r="D302" s="6"/>
      <c r="E302" s="6"/>
      <c r="F302" s="6"/>
      <c r="G302" s="6"/>
      <c r="H302" s="6"/>
      <c r="I302" s="6"/>
      <c r="J302" s="6"/>
    </row>
    <row r="303" spans="1:10">
      <c r="A303" s="6"/>
      <c r="B303" s="6"/>
      <c r="C303" s="6"/>
      <c r="D303" s="6"/>
      <c r="E303" s="6"/>
      <c r="F303" s="6"/>
      <c r="G303" s="6"/>
      <c r="H303" s="6"/>
      <c r="I303" s="6"/>
      <c r="J303" s="6"/>
    </row>
    <row r="304" spans="1:10">
      <c r="A304" s="6"/>
      <c r="B304" s="6"/>
      <c r="C304" s="6"/>
      <c r="D304" s="6"/>
      <c r="E304" s="6"/>
      <c r="F304" s="6"/>
      <c r="G304" s="6"/>
      <c r="H304" s="6"/>
      <c r="I304" s="6"/>
      <c r="J304" s="6"/>
    </row>
    <row r="305" spans="1:10">
      <c r="A305" s="6"/>
      <c r="B305" s="6"/>
      <c r="C305" s="6"/>
      <c r="D305" s="6"/>
      <c r="E305" s="6"/>
      <c r="F305" s="6"/>
      <c r="G305" s="6"/>
      <c r="H305" s="6"/>
      <c r="I305" s="6"/>
      <c r="J305" s="6"/>
    </row>
    <row r="306" spans="1:10">
      <c r="A306" s="6"/>
      <c r="B306" s="6"/>
      <c r="C306" s="6"/>
      <c r="D306" s="6"/>
      <c r="E306" s="6"/>
      <c r="F306" s="6"/>
      <c r="G306" s="6"/>
      <c r="H306" s="6"/>
      <c r="I306" s="6"/>
      <c r="J306" s="6"/>
    </row>
    <row r="307" spans="1:10">
      <c r="A307" s="6"/>
      <c r="B307" s="6"/>
      <c r="C307" s="6"/>
      <c r="D307" s="6"/>
      <c r="E307" s="6"/>
      <c r="F307" s="6"/>
      <c r="G307" s="6"/>
      <c r="H307" s="6"/>
      <c r="I307" s="6"/>
      <c r="J307" s="6"/>
    </row>
    <row r="308" spans="1:10">
      <c r="A308" s="6"/>
      <c r="B308" s="6"/>
      <c r="C308" s="6"/>
      <c r="D308" s="6"/>
      <c r="E308" s="6"/>
      <c r="F308" s="6"/>
      <c r="G308" s="6"/>
      <c r="H308" s="6"/>
      <c r="I308" s="6"/>
      <c r="J308" s="6"/>
    </row>
    <row r="309" spans="1:10">
      <c r="A309" s="6"/>
      <c r="B309" s="6"/>
      <c r="C309" s="6"/>
      <c r="D309" s="6"/>
      <c r="E309" s="6"/>
      <c r="F309" s="6"/>
      <c r="G309" s="6"/>
      <c r="H309" s="6"/>
      <c r="I309" s="6"/>
      <c r="J309" s="6"/>
    </row>
    <row r="310" spans="1:10">
      <c r="A310" s="6"/>
      <c r="B310" s="6"/>
      <c r="C310" s="6"/>
      <c r="D310" s="6"/>
      <c r="E310" s="6"/>
      <c r="F310" s="6"/>
      <c r="G310" s="6"/>
      <c r="H310" s="6"/>
      <c r="I310" s="6"/>
      <c r="J310" s="6"/>
    </row>
    <row r="311" spans="1:10">
      <c r="A311" s="6"/>
      <c r="B311" s="6"/>
      <c r="C311" s="6"/>
      <c r="D311" s="6"/>
      <c r="E311" s="6"/>
      <c r="F311" s="6"/>
      <c r="G311" s="6"/>
      <c r="H311" s="6"/>
      <c r="I311" s="6"/>
      <c r="J311" s="6"/>
    </row>
    <row r="312" spans="1:10">
      <c r="A312" s="6"/>
      <c r="B312" s="6"/>
      <c r="C312" s="6"/>
      <c r="D312" s="6"/>
      <c r="E312" s="6"/>
      <c r="F312" s="6"/>
      <c r="G312" s="6"/>
      <c r="H312" s="6"/>
      <c r="I312" s="6"/>
      <c r="J312" s="6"/>
    </row>
    <row r="313" spans="1:10">
      <c r="A313" s="6"/>
      <c r="B313" s="6"/>
      <c r="C313" s="6"/>
      <c r="D313" s="6"/>
      <c r="E313" s="6"/>
      <c r="F313" s="6"/>
      <c r="G313" s="6"/>
      <c r="H313" s="6"/>
      <c r="I313" s="6"/>
      <c r="J313" s="6"/>
    </row>
    <row r="314" spans="1:10">
      <c r="A314" s="6"/>
      <c r="B314" s="6"/>
      <c r="C314" s="6"/>
      <c r="D314" s="6"/>
      <c r="E314" s="6"/>
      <c r="F314" s="6"/>
      <c r="G314" s="6"/>
      <c r="H314" s="6"/>
      <c r="I314" s="6"/>
      <c r="J314" s="6"/>
    </row>
    <row r="315" spans="1:10">
      <c r="A315" s="6"/>
      <c r="B315" s="6"/>
      <c r="C315" s="6"/>
      <c r="D315" s="6"/>
      <c r="E315" s="6"/>
      <c r="F315" s="6"/>
      <c r="G315" s="6"/>
      <c r="H315" s="6"/>
      <c r="I315" s="6"/>
      <c r="J315" s="6"/>
    </row>
    <row r="316" spans="1:10">
      <c r="A316" s="6"/>
      <c r="B316" s="6"/>
      <c r="C316" s="6"/>
      <c r="D316" s="6"/>
      <c r="E316" s="6"/>
      <c r="F316" s="6"/>
      <c r="G316" s="6"/>
      <c r="H316" s="6"/>
      <c r="I316" s="6"/>
      <c r="J316" s="6"/>
    </row>
    <row r="317" spans="1:10">
      <c r="A317" s="6"/>
      <c r="B317" s="6"/>
      <c r="C317" s="6"/>
      <c r="D317" s="6"/>
      <c r="E317" s="6"/>
      <c r="F317" s="6"/>
      <c r="G317" s="6"/>
      <c r="H317" s="6"/>
      <c r="I317" s="6"/>
      <c r="J317" s="6"/>
    </row>
    <row r="318" spans="1:10">
      <c r="A318" s="6"/>
      <c r="B318" s="6"/>
      <c r="C318" s="6"/>
      <c r="D318" s="6"/>
      <c r="E318" s="6"/>
      <c r="F318" s="6"/>
      <c r="G318" s="6"/>
      <c r="H318" s="6"/>
      <c r="I318" s="6"/>
      <c r="J318" s="6"/>
    </row>
    <row r="319" spans="1:10">
      <c r="A319" s="6"/>
      <c r="B319" s="6"/>
      <c r="C319" s="6"/>
      <c r="D319" s="6"/>
      <c r="E319" s="6"/>
      <c r="F319" s="6"/>
      <c r="G319" s="6"/>
      <c r="H319" s="6"/>
      <c r="I319" s="6"/>
      <c r="J319" s="6"/>
    </row>
    <row r="320" spans="1:10">
      <c r="A320" s="6"/>
      <c r="B320" s="6"/>
      <c r="C320" s="6"/>
      <c r="D320" s="6"/>
      <c r="E320" s="6"/>
      <c r="F320" s="6"/>
      <c r="G320" s="6"/>
      <c r="H320" s="6"/>
      <c r="I320" s="6"/>
      <c r="J320" s="6"/>
    </row>
    <row r="321" spans="1:10">
      <c r="A321" s="6"/>
      <c r="B321" s="6"/>
      <c r="C321" s="6"/>
      <c r="D321" s="6"/>
      <c r="E321" s="6"/>
      <c r="F321" s="6"/>
      <c r="G321" s="6"/>
      <c r="H321" s="6"/>
      <c r="I321" s="6"/>
      <c r="J321" s="6"/>
    </row>
    <row r="322" spans="1:10">
      <c r="A322" s="6"/>
      <c r="B322" s="6"/>
      <c r="C322" s="6"/>
      <c r="D322" s="6"/>
      <c r="E322" s="6"/>
      <c r="F322" s="6"/>
      <c r="G322" s="6"/>
      <c r="H322" s="6"/>
      <c r="I322" s="6"/>
      <c r="J322" s="6"/>
    </row>
    <row r="323" spans="1:10">
      <c r="A323" s="6"/>
      <c r="B323" s="6"/>
      <c r="C323" s="6"/>
      <c r="D323" s="6"/>
      <c r="E323" s="6"/>
      <c r="F323" s="6"/>
      <c r="G323" s="6"/>
      <c r="H323" s="6"/>
      <c r="I323" s="6"/>
      <c r="J323" s="6"/>
    </row>
    <row r="324" spans="1:10">
      <c r="A324" s="6"/>
      <c r="B324" s="6"/>
      <c r="C324" s="6"/>
      <c r="D324" s="6"/>
      <c r="E324" s="6"/>
      <c r="F324" s="6"/>
      <c r="G324" s="6"/>
      <c r="H324" s="6"/>
      <c r="I324" s="6"/>
      <c r="J324" s="6"/>
    </row>
    <row r="325" spans="1:10">
      <c r="A325" s="6"/>
      <c r="B325" s="6"/>
      <c r="C325" s="6"/>
      <c r="D325" s="6"/>
      <c r="E325" s="6"/>
      <c r="F325" s="6"/>
      <c r="G325" s="6"/>
      <c r="H325" s="6"/>
      <c r="I325" s="6"/>
      <c r="J325" s="6"/>
    </row>
    <row r="326" spans="1:10">
      <c r="A326" s="6"/>
      <c r="B326" s="6"/>
      <c r="C326" s="6"/>
      <c r="D326" s="6"/>
      <c r="E326" s="6"/>
      <c r="F326" s="6"/>
      <c r="G326" s="6"/>
      <c r="H326" s="6"/>
      <c r="I326" s="6"/>
      <c r="J326" s="6"/>
    </row>
    <row r="327" spans="1:10">
      <c r="A327" s="6"/>
      <c r="B327" s="6"/>
      <c r="C327" s="6"/>
      <c r="D327" s="6"/>
      <c r="E327" s="6"/>
      <c r="F327" s="6"/>
      <c r="G327" s="6"/>
      <c r="H327" s="6"/>
      <c r="I327" s="6"/>
      <c r="J327" s="6"/>
    </row>
    <row r="328" spans="1:10">
      <c r="A328" s="6"/>
      <c r="B328" s="6"/>
      <c r="C328" s="6"/>
      <c r="D328" s="6"/>
      <c r="E328" s="6"/>
      <c r="F328" s="6"/>
      <c r="G328" s="6"/>
      <c r="H328" s="6"/>
      <c r="I328" s="6"/>
      <c r="J328" s="6"/>
    </row>
    <row r="329" spans="1:10">
      <c r="A329" s="6"/>
      <c r="B329" s="6"/>
      <c r="C329" s="6"/>
      <c r="D329" s="6"/>
      <c r="E329" s="6"/>
      <c r="F329" s="6"/>
      <c r="G329" s="6"/>
      <c r="H329" s="6"/>
      <c r="I329" s="6"/>
      <c r="J329" s="6"/>
    </row>
    <row r="330" spans="1:10">
      <c r="A330" s="6"/>
      <c r="B330" s="6"/>
      <c r="C330" s="6"/>
      <c r="D330" s="6"/>
      <c r="E330" s="6"/>
      <c r="F330" s="6"/>
      <c r="G330" s="6"/>
      <c r="H330" s="6"/>
      <c r="I330" s="6"/>
      <c r="J330" s="6"/>
    </row>
    <row r="331" spans="1:10">
      <c r="A331" s="6"/>
      <c r="B331" s="6"/>
      <c r="C331" s="6"/>
      <c r="D331" s="6"/>
      <c r="E331" s="6"/>
      <c r="F331" s="6"/>
      <c r="G331" s="6"/>
      <c r="H331" s="6"/>
      <c r="I331" s="6"/>
      <c r="J331" s="6"/>
    </row>
    <row r="332" spans="1:10">
      <c r="A332" s="6"/>
      <c r="B332" s="6"/>
      <c r="C332" s="6"/>
      <c r="D332" s="6"/>
      <c r="E332" s="6"/>
      <c r="F332" s="6"/>
      <c r="G332" s="6"/>
      <c r="H332" s="6"/>
      <c r="I332" s="6"/>
      <c r="J332" s="6"/>
    </row>
    <row r="333" spans="1:10">
      <c r="A333" s="6"/>
      <c r="B333" s="6"/>
      <c r="C333" s="6"/>
      <c r="D333" s="6"/>
      <c r="E333" s="6"/>
      <c r="F333" s="6"/>
      <c r="G333" s="6"/>
      <c r="H333" s="6"/>
      <c r="I333" s="6"/>
      <c r="J333" s="6"/>
    </row>
    <row r="334" spans="1:10">
      <c r="A334" s="6"/>
      <c r="B334" s="6"/>
      <c r="C334" s="6"/>
      <c r="D334" s="6"/>
      <c r="E334" s="6"/>
      <c r="F334" s="6"/>
      <c r="G334" s="6"/>
      <c r="H334" s="6"/>
      <c r="I334" s="6"/>
      <c r="J334" s="6"/>
    </row>
    <row r="335" spans="1:10">
      <c r="A335" s="6"/>
      <c r="B335" s="6"/>
      <c r="C335" s="6"/>
      <c r="D335" s="6"/>
      <c r="E335" s="6"/>
      <c r="F335" s="6"/>
      <c r="G335" s="6"/>
      <c r="H335" s="6"/>
      <c r="I335" s="6"/>
      <c r="J335" s="6"/>
    </row>
    <row r="336" spans="1:10">
      <c r="A336" s="6"/>
      <c r="B336" s="6"/>
      <c r="C336" s="6"/>
      <c r="D336" s="6"/>
      <c r="E336" s="6"/>
      <c r="F336" s="6"/>
      <c r="G336" s="6"/>
      <c r="H336" s="6"/>
      <c r="I336" s="6"/>
      <c r="J336" s="6"/>
    </row>
    <row r="337" spans="1:10">
      <c r="A337" s="6"/>
      <c r="B337" s="6"/>
      <c r="C337" s="6"/>
      <c r="D337" s="6"/>
      <c r="E337" s="6"/>
      <c r="F337" s="6"/>
      <c r="G337" s="6"/>
      <c r="H337" s="6"/>
      <c r="I337" s="6"/>
      <c r="J337" s="6"/>
    </row>
    <row r="338" spans="1:10">
      <c r="A338" s="6"/>
      <c r="B338" s="6"/>
      <c r="C338" s="6"/>
      <c r="D338" s="6"/>
      <c r="E338" s="6"/>
      <c r="F338" s="6"/>
      <c r="G338" s="6"/>
      <c r="H338" s="6"/>
      <c r="I338" s="6"/>
      <c r="J338" s="6"/>
    </row>
    <row r="339" spans="1:10">
      <c r="A339" s="6"/>
      <c r="B339" s="6"/>
      <c r="C339" s="6"/>
      <c r="D339" s="6"/>
      <c r="E339" s="6"/>
      <c r="F339" s="6"/>
      <c r="G339" s="6"/>
      <c r="H339" s="6"/>
      <c r="I339" s="6"/>
      <c r="J339" s="6"/>
    </row>
    <row r="340" spans="1:10">
      <c r="A340" s="6"/>
      <c r="B340" s="6"/>
      <c r="C340" s="6"/>
      <c r="D340" s="6"/>
      <c r="E340" s="6"/>
      <c r="F340" s="6"/>
      <c r="G340" s="6"/>
      <c r="H340" s="6"/>
      <c r="I340" s="6"/>
      <c r="J340" s="6"/>
    </row>
    <row r="341" spans="1:10">
      <c r="A341" s="6"/>
      <c r="B341" s="6"/>
      <c r="C341" s="6"/>
      <c r="D341" s="6"/>
      <c r="E341" s="6"/>
      <c r="F341" s="6"/>
      <c r="G341" s="6"/>
      <c r="H341" s="6"/>
      <c r="I341" s="6"/>
      <c r="J341" s="6"/>
    </row>
    <row r="342" spans="1:10">
      <c r="A342" s="6"/>
      <c r="B342" s="6"/>
      <c r="C342" s="6"/>
      <c r="D342" s="6"/>
      <c r="E342" s="6"/>
      <c r="F342" s="6"/>
      <c r="G342" s="6"/>
      <c r="H342" s="6"/>
      <c r="I342" s="6"/>
      <c r="J342" s="6"/>
    </row>
    <row r="343" spans="1:10">
      <c r="A343" s="6"/>
      <c r="B343" s="6"/>
      <c r="C343" s="6"/>
      <c r="D343" s="6"/>
      <c r="E343" s="6"/>
      <c r="F343" s="6"/>
      <c r="G343" s="6"/>
      <c r="H343" s="6"/>
      <c r="I343" s="6"/>
      <c r="J343" s="6"/>
    </row>
    <row r="344" spans="1:10">
      <c r="A344" s="6"/>
      <c r="B344" s="6"/>
      <c r="C344" s="6"/>
      <c r="D344" s="6"/>
      <c r="E344" s="6"/>
      <c r="F344" s="6"/>
      <c r="G344" s="6"/>
      <c r="H344" s="6"/>
      <c r="I344" s="6"/>
      <c r="J344" s="6"/>
    </row>
    <row r="345" spans="1:10">
      <c r="A345" s="6"/>
      <c r="B345" s="6"/>
      <c r="C345" s="6"/>
      <c r="D345" s="6"/>
      <c r="E345" s="6"/>
      <c r="F345" s="6"/>
      <c r="G345" s="6"/>
      <c r="H345" s="6"/>
      <c r="I345" s="6"/>
      <c r="J345" s="6"/>
    </row>
    <row r="346" spans="1:10">
      <c r="A346" s="6"/>
      <c r="B346" s="6"/>
      <c r="C346" s="6"/>
      <c r="D346" s="6"/>
      <c r="E346" s="6"/>
      <c r="F346" s="6"/>
      <c r="G346" s="6"/>
      <c r="H346" s="6"/>
      <c r="I346" s="6"/>
      <c r="J346" s="6"/>
    </row>
    <row r="347" spans="1:10">
      <c r="A347" s="6"/>
      <c r="B347" s="6"/>
      <c r="C347" s="6"/>
      <c r="D347" s="6"/>
      <c r="E347" s="6"/>
      <c r="F347" s="6"/>
      <c r="G347" s="6"/>
      <c r="H347" s="6"/>
      <c r="I347" s="6"/>
      <c r="J347" s="6"/>
    </row>
    <row r="348" spans="1:10">
      <c r="A348" s="6"/>
      <c r="B348" s="6"/>
      <c r="C348" s="6"/>
      <c r="D348" s="6"/>
      <c r="E348" s="6"/>
      <c r="F348" s="6"/>
      <c r="G348" s="6"/>
      <c r="H348" s="6"/>
      <c r="I348" s="6"/>
      <c r="J348" s="6"/>
    </row>
    <row r="349" spans="1:10">
      <c r="A349" s="6"/>
      <c r="B349" s="6"/>
      <c r="C349" s="6"/>
      <c r="D349" s="6"/>
      <c r="E349" s="6"/>
      <c r="F349" s="6"/>
      <c r="G349" s="6"/>
      <c r="H349" s="6"/>
      <c r="I349" s="6"/>
      <c r="J349" s="6"/>
    </row>
    <row r="350" spans="1:10">
      <c r="A350" s="6"/>
      <c r="B350" s="6"/>
      <c r="C350" s="6"/>
      <c r="D350" s="6"/>
      <c r="E350" s="6"/>
      <c r="F350" s="6"/>
      <c r="G350" s="6"/>
      <c r="H350" s="6"/>
      <c r="I350" s="6"/>
      <c r="J350" s="6"/>
    </row>
    <row r="351" spans="1:10">
      <c r="A351" s="6"/>
      <c r="B351" s="6"/>
      <c r="C351" s="6"/>
      <c r="D351" s="6"/>
      <c r="E351" s="6"/>
      <c r="F351" s="6"/>
      <c r="G351" s="6"/>
      <c r="H351" s="6"/>
      <c r="I351" s="6"/>
      <c r="J351" s="6"/>
    </row>
    <row r="352" spans="1:10">
      <c r="A352" s="6"/>
      <c r="B352" s="6"/>
      <c r="C352" s="6"/>
      <c r="D352" s="6"/>
      <c r="E352" s="6"/>
      <c r="F352" s="6"/>
      <c r="G352" s="6"/>
      <c r="H352" s="6"/>
      <c r="I352" s="6"/>
      <c r="J352" s="6"/>
    </row>
    <row r="353" spans="1:10">
      <c r="A353" s="6"/>
      <c r="B353" s="6"/>
      <c r="C353" s="6"/>
      <c r="D353" s="6"/>
      <c r="E353" s="6"/>
      <c r="F353" s="6"/>
      <c r="G353" s="6"/>
      <c r="H353" s="6"/>
      <c r="I353" s="6"/>
      <c r="J353" s="6"/>
    </row>
    <row r="354" spans="1:10">
      <c r="A354" s="6"/>
      <c r="B354" s="6"/>
      <c r="C354" s="6"/>
      <c r="D354" s="6"/>
      <c r="E354" s="6"/>
      <c r="F354" s="6"/>
      <c r="G354" s="6"/>
      <c r="H354" s="6"/>
      <c r="I354" s="6"/>
      <c r="J354" s="6"/>
    </row>
    <row r="355" spans="1:10">
      <c r="A355" s="6"/>
      <c r="B355" s="6"/>
      <c r="C355" s="6"/>
      <c r="D355" s="6"/>
      <c r="E355" s="6"/>
      <c r="F355" s="6"/>
      <c r="G355" s="6"/>
      <c r="H355" s="6"/>
      <c r="I355" s="6"/>
      <c r="J355" s="6"/>
    </row>
    <row r="356" spans="1:10">
      <c r="A356" s="6"/>
      <c r="B356" s="6"/>
      <c r="C356" s="6"/>
      <c r="D356" s="6"/>
      <c r="E356" s="6"/>
      <c r="F356" s="6"/>
      <c r="G356" s="6"/>
      <c r="H356" s="6"/>
      <c r="I356" s="6"/>
      <c r="J356" s="6"/>
    </row>
    <row r="357" spans="1:10">
      <c r="A357" s="6"/>
      <c r="B357" s="6"/>
      <c r="C357" s="6"/>
      <c r="D357" s="6"/>
      <c r="E357" s="6"/>
      <c r="F357" s="6"/>
      <c r="G357" s="6"/>
      <c r="H357" s="6"/>
      <c r="I357" s="6"/>
      <c r="J357" s="6"/>
    </row>
    <row r="358" spans="1:10">
      <c r="A358" s="6"/>
      <c r="B358" s="6"/>
      <c r="C358" s="6"/>
      <c r="D358" s="6"/>
      <c r="E358" s="6"/>
      <c r="F358" s="6"/>
      <c r="G358" s="6"/>
      <c r="H358" s="6"/>
      <c r="I358" s="6"/>
      <c r="J358" s="6"/>
    </row>
    <row r="359" spans="1:10">
      <c r="A359" s="6"/>
      <c r="B359" s="6"/>
      <c r="C359" s="6"/>
      <c r="D359" s="6"/>
      <c r="E359" s="6"/>
      <c r="F359" s="6"/>
      <c r="G359" s="6"/>
      <c r="H359" s="6"/>
      <c r="I359" s="6"/>
      <c r="J359" s="6"/>
    </row>
    <row r="360" spans="1:10">
      <c r="A360" s="6"/>
      <c r="B360" s="6"/>
      <c r="C360" s="6"/>
      <c r="D360" s="6"/>
      <c r="E360" s="6"/>
      <c r="F360" s="6"/>
      <c r="G360" s="6"/>
      <c r="H360" s="6"/>
      <c r="I360" s="6"/>
      <c r="J360" s="6"/>
    </row>
    <row r="361" spans="1:10">
      <c r="A361" s="6"/>
      <c r="B361" s="6"/>
      <c r="C361" s="6"/>
      <c r="D361" s="6"/>
      <c r="E361" s="6"/>
      <c r="F361" s="6"/>
      <c r="G361" s="6"/>
      <c r="H361" s="6"/>
      <c r="I361" s="6"/>
      <c r="J361" s="6"/>
    </row>
    <row r="362" spans="1:10">
      <c r="A362" s="6"/>
      <c r="B362" s="6"/>
      <c r="C362" s="6"/>
      <c r="D362" s="6"/>
      <c r="E362" s="6"/>
      <c r="F362" s="6"/>
      <c r="G362" s="6"/>
      <c r="H362" s="6"/>
      <c r="I362" s="6"/>
      <c r="J362" s="6"/>
    </row>
    <row r="363" spans="1:10">
      <c r="A363" s="6"/>
      <c r="B363" s="6"/>
      <c r="C363" s="6"/>
      <c r="D363" s="6"/>
      <c r="E363" s="6"/>
      <c r="F363" s="6"/>
      <c r="G363" s="6"/>
      <c r="H363" s="6"/>
      <c r="I363" s="6"/>
      <c r="J363" s="6"/>
    </row>
    <row r="364" spans="1:10">
      <c r="A364" s="6"/>
      <c r="B364" s="6"/>
      <c r="C364" s="6"/>
      <c r="D364" s="6"/>
      <c r="E364" s="6"/>
      <c r="F364" s="6"/>
      <c r="G364" s="6"/>
      <c r="H364" s="6"/>
      <c r="I364" s="6"/>
      <c r="J364" s="6"/>
    </row>
    <row r="365" spans="1:10">
      <c r="A365" s="6"/>
      <c r="B365" s="6"/>
      <c r="C365" s="6"/>
      <c r="D365" s="6"/>
      <c r="E365" s="6"/>
      <c r="F365" s="6"/>
      <c r="G365" s="6"/>
      <c r="H365" s="6"/>
      <c r="I365" s="6"/>
      <c r="J365" s="6"/>
    </row>
    <row r="366" spans="1:10">
      <c r="A366" s="6"/>
      <c r="B366" s="6"/>
      <c r="C366" s="6"/>
      <c r="D366" s="6"/>
      <c r="E366" s="6"/>
      <c r="F366" s="6"/>
      <c r="G366" s="6"/>
      <c r="H366" s="6"/>
      <c r="I366" s="6"/>
      <c r="J366" s="6"/>
    </row>
    <row r="367" spans="1:10">
      <c r="A367" s="6"/>
      <c r="B367" s="6"/>
      <c r="C367" s="6"/>
      <c r="D367" s="6"/>
      <c r="E367" s="6"/>
      <c r="F367" s="6"/>
      <c r="G367" s="6"/>
      <c r="H367" s="6"/>
      <c r="I367" s="6"/>
      <c r="J367" s="6"/>
    </row>
    <row r="368" spans="1:10">
      <c r="A368" s="6"/>
      <c r="B368" s="6"/>
      <c r="C368" s="6"/>
      <c r="D368" s="6"/>
      <c r="E368" s="6"/>
      <c r="F368" s="6"/>
      <c r="G368" s="6"/>
      <c r="H368" s="6"/>
      <c r="I368" s="6"/>
      <c r="J368" s="6"/>
    </row>
    <row r="369" spans="1:10">
      <c r="A369" s="6"/>
      <c r="B369" s="6"/>
      <c r="C369" s="6"/>
      <c r="D369" s="6"/>
      <c r="E369" s="6"/>
      <c r="F369" s="6"/>
      <c r="G369" s="6"/>
      <c r="H369" s="6"/>
      <c r="I369" s="6"/>
      <c r="J369" s="6"/>
    </row>
    <row r="370" spans="1:10">
      <c r="A370" s="6"/>
      <c r="B370" s="6"/>
      <c r="C370" s="6"/>
      <c r="D370" s="6"/>
      <c r="E370" s="6"/>
      <c r="F370" s="6"/>
      <c r="G370" s="6"/>
      <c r="H370" s="6"/>
      <c r="I370" s="6"/>
      <c r="J370" s="6"/>
    </row>
    <row r="371" spans="1:10">
      <c r="A371" s="6"/>
      <c r="B371" s="6"/>
      <c r="C371" s="6"/>
      <c r="D371" s="6"/>
      <c r="E371" s="6"/>
      <c r="F371" s="6"/>
      <c r="G371" s="6"/>
      <c r="H371" s="6"/>
      <c r="I371" s="6"/>
      <c r="J371" s="6"/>
    </row>
    <row r="372" spans="1:10">
      <c r="A372" s="6"/>
      <c r="B372" s="6"/>
      <c r="C372" s="6"/>
      <c r="D372" s="6"/>
      <c r="E372" s="6"/>
      <c r="F372" s="6"/>
      <c r="G372" s="6"/>
      <c r="H372" s="6"/>
      <c r="I372" s="6"/>
      <c r="J372" s="6"/>
    </row>
    <row r="373" spans="1:10">
      <c r="A373" s="6"/>
      <c r="B373" s="6"/>
      <c r="C373" s="6"/>
      <c r="D373" s="6"/>
      <c r="E373" s="6"/>
      <c r="F373" s="6"/>
      <c r="G373" s="6"/>
      <c r="H373" s="6"/>
      <c r="I373" s="6"/>
      <c r="J373" s="6"/>
    </row>
    <row r="374" spans="1:10">
      <c r="A374" s="6"/>
      <c r="B374" s="6"/>
      <c r="C374" s="6"/>
      <c r="D374" s="6"/>
      <c r="E374" s="6"/>
      <c r="F374" s="6"/>
      <c r="G374" s="6"/>
      <c r="H374" s="6"/>
      <c r="I374" s="6"/>
      <c r="J374" s="6"/>
    </row>
    <row r="375" spans="1:10">
      <c r="A375" s="6"/>
      <c r="B375" s="6"/>
      <c r="C375" s="6"/>
      <c r="D375" s="6"/>
      <c r="E375" s="6"/>
      <c r="F375" s="6"/>
      <c r="G375" s="6"/>
      <c r="H375" s="6"/>
      <c r="I375" s="6"/>
      <c r="J375" s="6"/>
    </row>
    <row r="376" spans="1:10">
      <c r="A376" s="6"/>
      <c r="B376" s="6"/>
      <c r="C376" s="6"/>
      <c r="D376" s="6"/>
      <c r="E376" s="6"/>
      <c r="F376" s="6"/>
      <c r="G376" s="6"/>
      <c r="H376" s="6"/>
      <c r="I376" s="6"/>
      <c r="J376" s="6"/>
    </row>
    <row r="377" spans="1:10">
      <c r="A377" s="6"/>
      <c r="B377" s="6"/>
      <c r="C377" s="6"/>
      <c r="D377" s="6"/>
      <c r="E377" s="6"/>
      <c r="F377" s="6"/>
      <c r="G377" s="6"/>
      <c r="H377" s="6"/>
      <c r="I377" s="6"/>
      <c r="J377" s="6"/>
    </row>
    <row r="378" spans="1:10">
      <c r="A378" s="6"/>
      <c r="B378" s="6"/>
      <c r="C378" s="6"/>
      <c r="D378" s="6"/>
      <c r="E378" s="6"/>
      <c r="F378" s="6"/>
      <c r="G378" s="6"/>
      <c r="H378" s="6"/>
      <c r="I378" s="6"/>
      <c r="J378" s="6"/>
    </row>
    <row r="379" spans="1:10">
      <c r="A379" s="6"/>
      <c r="B379" s="6"/>
      <c r="C379" s="6"/>
      <c r="D379" s="6"/>
      <c r="E379" s="6"/>
      <c r="F379" s="6"/>
      <c r="G379" s="6"/>
      <c r="H379" s="6"/>
      <c r="I379" s="6"/>
      <c r="J379" s="6"/>
    </row>
    <row r="380" spans="1:10">
      <c r="A380" s="6"/>
      <c r="B380" s="6"/>
      <c r="C380" s="6"/>
      <c r="D380" s="6"/>
      <c r="E380" s="6"/>
      <c r="F380" s="6"/>
      <c r="G380" s="6"/>
      <c r="H380" s="6"/>
      <c r="I380" s="6"/>
      <c r="J380" s="6"/>
    </row>
    <row r="381" spans="1:10">
      <c r="A381" s="6"/>
      <c r="B381" s="6"/>
      <c r="C381" s="6"/>
      <c r="D381" s="6"/>
      <c r="E381" s="6"/>
      <c r="F381" s="6"/>
      <c r="G381" s="6"/>
      <c r="H381" s="6"/>
      <c r="I381" s="6"/>
      <c r="J381" s="6"/>
    </row>
    <row r="382" spans="1:10">
      <c r="A382" s="6"/>
      <c r="B382" s="6"/>
      <c r="C382" s="6"/>
      <c r="D382" s="6"/>
      <c r="E382" s="6"/>
      <c r="F382" s="6"/>
      <c r="G382" s="6"/>
      <c r="H382" s="6"/>
      <c r="I382" s="6"/>
      <c r="J382" s="6"/>
    </row>
    <row r="383" spans="1:10">
      <c r="A383" s="6"/>
      <c r="B383" s="6"/>
      <c r="C383" s="6"/>
      <c r="D383" s="6"/>
      <c r="E383" s="6"/>
      <c r="F383" s="6"/>
      <c r="G383" s="6"/>
      <c r="H383" s="6"/>
      <c r="I383" s="6"/>
      <c r="J383" s="6"/>
    </row>
    <row r="384" spans="1:10">
      <c r="A384" s="6"/>
      <c r="B384" s="6"/>
      <c r="C384" s="6"/>
      <c r="D384" s="6"/>
      <c r="E384" s="6"/>
      <c r="F384" s="6"/>
      <c r="G384" s="6"/>
      <c r="H384" s="6"/>
      <c r="I384" s="6"/>
      <c r="J384" s="6"/>
    </row>
    <row r="385" spans="1:10">
      <c r="A385" s="6"/>
      <c r="B385" s="6"/>
      <c r="C385" s="6"/>
      <c r="D385" s="6"/>
      <c r="E385" s="6"/>
      <c r="F385" s="6"/>
      <c r="G385" s="6"/>
      <c r="H385" s="6"/>
      <c r="I385" s="6"/>
      <c r="J385" s="6"/>
    </row>
    <row r="386" spans="1:10">
      <c r="A386" s="6"/>
      <c r="B386" s="6"/>
      <c r="C386" s="6"/>
      <c r="D386" s="6"/>
      <c r="E386" s="6"/>
      <c r="F386" s="6"/>
      <c r="G386" s="6"/>
      <c r="H386" s="6"/>
      <c r="I386" s="6"/>
      <c r="J386" s="6"/>
    </row>
    <row r="387" spans="1:10">
      <c r="A387" s="6"/>
      <c r="B387" s="6"/>
      <c r="C387" s="6"/>
      <c r="D387" s="6"/>
      <c r="E387" s="6"/>
      <c r="F387" s="6"/>
      <c r="G387" s="6"/>
      <c r="H387" s="6"/>
      <c r="I387" s="6"/>
      <c r="J387" s="6"/>
    </row>
    <row r="388" spans="1:10">
      <c r="A388" s="6"/>
      <c r="B388" s="6"/>
      <c r="C388" s="6"/>
      <c r="D388" s="6"/>
      <c r="E388" s="6"/>
      <c r="F388" s="6"/>
      <c r="G388" s="6"/>
      <c r="H388" s="6"/>
      <c r="I388" s="6"/>
      <c r="J388" s="6"/>
    </row>
    <row r="389" spans="1:10">
      <c r="A389" s="6"/>
      <c r="B389" s="6"/>
      <c r="C389" s="6"/>
      <c r="D389" s="6"/>
      <c r="E389" s="6"/>
      <c r="F389" s="6"/>
      <c r="G389" s="6"/>
      <c r="H389" s="6"/>
      <c r="I389" s="6"/>
      <c r="J389" s="6"/>
    </row>
    <row r="390" spans="1:10">
      <c r="A390" s="6"/>
      <c r="B390" s="6"/>
      <c r="C390" s="6"/>
      <c r="D390" s="6"/>
      <c r="E390" s="6"/>
      <c r="F390" s="6"/>
      <c r="G390" s="6"/>
      <c r="H390" s="6"/>
      <c r="I390" s="6"/>
      <c r="J390" s="6"/>
    </row>
    <row r="391" spans="1:10">
      <c r="A391" s="6"/>
      <c r="B391" s="6"/>
      <c r="C391" s="6"/>
      <c r="D391" s="6"/>
      <c r="E391" s="6"/>
      <c r="F391" s="6"/>
      <c r="G391" s="6"/>
      <c r="H391" s="6"/>
      <c r="I391" s="6"/>
      <c r="J391" s="6"/>
    </row>
    <row r="392" spans="1:10">
      <c r="A392" s="6"/>
      <c r="B392" s="6"/>
      <c r="C392" s="6"/>
      <c r="D392" s="6"/>
      <c r="E392" s="6"/>
      <c r="F392" s="6"/>
      <c r="G392" s="6"/>
      <c r="H392" s="6"/>
      <c r="I392" s="6"/>
      <c r="J392" s="6"/>
    </row>
    <row r="393" spans="1:10">
      <c r="A393" s="6"/>
      <c r="B393" s="6"/>
      <c r="C393" s="6"/>
      <c r="D393" s="6"/>
      <c r="E393" s="6"/>
      <c r="F393" s="6"/>
      <c r="G393" s="6"/>
      <c r="H393" s="6"/>
      <c r="I393" s="6"/>
      <c r="J393" s="6"/>
    </row>
    <row r="394" spans="1:10">
      <c r="A394" s="6"/>
      <c r="B394" s="6"/>
      <c r="C394" s="6"/>
      <c r="D394" s="6"/>
      <c r="E394" s="6"/>
      <c r="F394" s="6"/>
      <c r="G394" s="6"/>
      <c r="H394" s="6"/>
      <c r="I394" s="6"/>
      <c r="J394" s="6"/>
    </row>
    <row r="395" spans="1:10">
      <c r="A395" s="6"/>
      <c r="B395" s="6"/>
      <c r="C395" s="6"/>
      <c r="D395" s="6"/>
      <c r="E395" s="6"/>
      <c r="F395" s="6"/>
      <c r="G395" s="6"/>
      <c r="H395" s="6"/>
      <c r="I395" s="6"/>
      <c r="J395" s="6"/>
    </row>
    <row r="396" spans="1:10">
      <c r="A396" s="6"/>
      <c r="B396" s="6"/>
      <c r="C396" s="6"/>
      <c r="D396" s="6"/>
      <c r="E396" s="6"/>
      <c r="F396" s="6"/>
      <c r="G396" s="6"/>
      <c r="H396" s="6"/>
      <c r="I396" s="6"/>
      <c r="J396" s="6"/>
    </row>
    <row r="397" spans="1:10">
      <c r="A397" s="6"/>
      <c r="B397" s="6"/>
      <c r="C397" s="6"/>
      <c r="D397" s="6"/>
      <c r="E397" s="6"/>
      <c r="F397" s="6"/>
      <c r="G397" s="6"/>
      <c r="H397" s="6"/>
      <c r="I397" s="6"/>
      <c r="J397" s="6"/>
    </row>
    <row r="398" spans="1:10">
      <c r="A398" s="6"/>
      <c r="B398" s="6"/>
      <c r="C398" s="6"/>
      <c r="D398" s="6"/>
      <c r="E398" s="6"/>
      <c r="F398" s="6"/>
      <c r="G398" s="6"/>
      <c r="H398" s="6"/>
      <c r="I398" s="6"/>
      <c r="J398" s="6"/>
    </row>
    <row r="399" spans="1:10">
      <c r="A399" s="6"/>
      <c r="B399" s="6"/>
      <c r="C399" s="6"/>
      <c r="D399" s="6"/>
      <c r="E399" s="6"/>
      <c r="F399" s="6"/>
      <c r="G399" s="6"/>
      <c r="H399" s="6"/>
      <c r="I399" s="6"/>
      <c r="J399" s="6"/>
    </row>
    <row r="400" spans="1:10">
      <c r="A400" s="6"/>
      <c r="B400" s="6"/>
      <c r="C400" s="6"/>
      <c r="D400" s="6"/>
      <c r="E400" s="6"/>
      <c r="F400" s="6"/>
      <c r="G400" s="6"/>
      <c r="H400" s="6"/>
      <c r="I400" s="6"/>
      <c r="J400" s="6"/>
    </row>
    <row r="401" spans="1:10">
      <c r="A401" s="6"/>
      <c r="B401" s="6"/>
      <c r="C401" s="6"/>
      <c r="D401" s="6"/>
      <c r="E401" s="6"/>
      <c r="F401" s="6"/>
      <c r="G401" s="6"/>
      <c r="H401" s="6"/>
      <c r="I401" s="6"/>
      <c r="J401" s="6"/>
    </row>
    <row r="402" spans="1:10">
      <c r="A402" s="6"/>
      <c r="B402" s="6"/>
      <c r="C402" s="6"/>
      <c r="D402" s="6"/>
      <c r="E402" s="6"/>
      <c r="F402" s="6"/>
      <c r="G402" s="6"/>
      <c r="H402" s="6"/>
      <c r="I402" s="6"/>
      <c r="J402" s="6"/>
    </row>
    <row r="403" spans="1:10">
      <c r="A403" s="6"/>
      <c r="B403" s="6"/>
      <c r="C403" s="6"/>
      <c r="D403" s="6"/>
      <c r="E403" s="6"/>
      <c r="F403" s="6"/>
      <c r="G403" s="6"/>
      <c r="H403" s="6"/>
      <c r="I403" s="6"/>
      <c r="J403" s="6"/>
    </row>
    <row r="404" spans="1:10">
      <c r="A404" s="6"/>
      <c r="B404" s="6"/>
      <c r="C404" s="6"/>
      <c r="D404" s="6"/>
      <c r="E404" s="6"/>
      <c r="F404" s="6"/>
      <c r="G404" s="6"/>
      <c r="H404" s="6"/>
      <c r="I404" s="6"/>
      <c r="J404" s="6"/>
    </row>
    <row r="405" spans="1:10">
      <c r="A405" s="6"/>
      <c r="B405" s="6"/>
      <c r="C405" s="6"/>
      <c r="D405" s="6"/>
      <c r="E405" s="6"/>
      <c r="F405" s="6"/>
      <c r="G405" s="6"/>
      <c r="H405" s="6"/>
      <c r="I405" s="6"/>
      <c r="J405" s="6"/>
    </row>
    <row r="406" spans="1:10">
      <c r="A406" s="6"/>
      <c r="B406" s="6"/>
      <c r="C406" s="6"/>
      <c r="D406" s="6"/>
      <c r="E406" s="6"/>
      <c r="F406" s="6"/>
      <c r="G406" s="6"/>
      <c r="H406" s="6"/>
      <c r="I406" s="6"/>
      <c r="J406" s="6"/>
    </row>
    <row r="407" spans="1:10">
      <c r="A407" s="6"/>
      <c r="B407" s="6"/>
      <c r="C407" s="6"/>
      <c r="D407" s="6"/>
      <c r="E407" s="6"/>
      <c r="F407" s="6"/>
      <c r="G407" s="6"/>
      <c r="H407" s="6"/>
      <c r="I407" s="6"/>
      <c r="J407" s="6"/>
    </row>
    <row r="408" spans="1:10">
      <c r="A408" s="6"/>
      <c r="B408" s="6"/>
      <c r="C408" s="6"/>
      <c r="D408" s="6"/>
      <c r="E408" s="6"/>
      <c r="F408" s="6"/>
      <c r="G408" s="6"/>
      <c r="H408" s="6"/>
      <c r="I408" s="6"/>
      <c r="J408" s="6"/>
    </row>
    <row r="409" spans="1:10">
      <c r="A409" s="6"/>
      <c r="B409" s="6"/>
      <c r="C409" s="6"/>
      <c r="D409" s="6"/>
      <c r="E409" s="6"/>
      <c r="F409" s="6"/>
      <c r="G409" s="6"/>
      <c r="H409" s="6"/>
      <c r="I409" s="6"/>
      <c r="J409" s="6"/>
    </row>
    <row r="410" spans="1:10">
      <c r="A410" s="6"/>
      <c r="B410" s="6"/>
      <c r="C410" s="6"/>
      <c r="D410" s="6"/>
      <c r="E410" s="6"/>
      <c r="F410" s="6"/>
      <c r="G410" s="6"/>
      <c r="H410" s="6"/>
      <c r="I410" s="6"/>
      <c r="J410" s="6"/>
    </row>
    <row r="411" spans="1:10">
      <c r="A411" s="6"/>
      <c r="B411" s="6"/>
      <c r="C411" s="6"/>
      <c r="D411" s="6"/>
      <c r="E411" s="6"/>
      <c r="F411" s="6"/>
      <c r="G411" s="6"/>
      <c r="H411" s="6"/>
      <c r="I411" s="6"/>
      <c r="J411" s="6"/>
    </row>
    <row r="412" spans="1:10">
      <c r="A412" s="6"/>
      <c r="B412" s="6"/>
      <c r="C412" s="6"/>
      <c r="D412" s="6"/>
      <c r="E412" s="6"/>
      <c r="F412" s="6"/>
      <c r="G412" s="6"/>
      <c r="H412" s="6"/>
      <c r="I412" s="6"/>
      <c r="J412" s="6"/>
    </row>
    <row r="413" spans="1:10">
      <c r="A413" s="6"/>
      <c r="B413" s="6"/>
      <c r="C413" s="6"/>
      <c r="D413" s="6"/>
      <c r="E413" s="6"/>
      <c r="F413" s="6"/>
      <c r="G413" s="6"/>
      <c r="H413" s="6"/>
      <c r="I413" s="6"/>
      <c r="J413" s="6"/>
    </row>
    <row r="414" spans="1:10">
      <c r="A414" s="6"/>
      <c r="B414" s="6"/>
      <c r="C414" s="6"/>
      <c r="D414" s="6"/>
      <c r="E414" s="6"/>
      <c r="F414" s="6"/>
      <c r="G414" s="6"/>
      <c r="H414" s="6"/>
      <c r="I414" s="6"/>
      <c r="J414" s="6"/>
    </row>
    <row r="415" spans="1:10">
      <c r="A415" s="6"/>
      <c r="B415" s="6"/>
      <c r="C415" s="6"/>
      <c r="D415" s="6"/>
      <c r="E415" s="6"/>
      <c r="F415" s="6"/>
      <c r="G415" s="6"/>
      <c r="H415" s="6"/>
      <c r="I415" s="6"/>
      <c r="J415" s="6"/>
    </row>
    <row r="416" spans="1:10">
      <c r="A416" s="6"/>
      <c r="B416" s="6"/>
      <c r="C416" s="6"/>
      <c r="D416" s="6"/>
      <c r="E416" s="6"/>
      <c r="F416" s="6"/>
      <c r="G416" s="6"/>
      <c r="H416" s="6"/>
      <c r="I416" s="6"/>
      <c r="J416" s="6"/>
    </row>
    <row r="417" spans="1:10">
      <c r="A417" s="6"/>
      <c r="B417" s="6"/>
      <c r="C417" s="6"/>
      <c r="D417" s="6"/>
      <c r="E417" s="6"/>
      <c r="F417" s="6"/>
      <c r="G417" s="6"/>
      <c r="H417" s="6"/>
      <c r="I417" s="6"/>
      <c r="J417" s="6"/>
    </row>
    <row r="418" spans="1:10">
      <c r="A418" s="6"/>
      <c r="B418" s="6"/>
      <c r="C418" s="6"/>
      <c r="D418" s="6"/>
      <c r="E418" s="6"/>
      <c r="F418" s="6"/>
      <c r="G418" s="6"/>
      <c r="H418" s="6"/>
      <c r="I418" s="6"/>
      <c r="J418" s="6"/>
    </row>
    <row r="419" spans="1:10">
      <c r="A419" s="6"/>
      <c r="B419" s="6"/>
      <c r="C419" s="6"/>
      <c r="D419" s="6"/>
      <c r="E419" s="6"/>
      <c r="F419" s="6"/>
      <c r="G419" s="6"/>
      <c r="H419" s="6"/>
      <c r="I419" s="6"/>
      <c r="J419" s="6"/>
    </row>
    <row r="420" spans="1:10">
      <c r="A420" s="6"/>
      <c r="B420" s="6"/>
      <c r="C420" s="6"/>
      <c r="D420" s="6"/>
      <c r="E420" s="6"/>
      <c r="F420" s="6"/>
      <c r="G420" s="6"/>
      <c r="H420" s="6"/>
      <c r="I420" s="6"/>
      <c r="J420" s="6"/>
    </row>
    <row r="421" spans="1:10">
      <c r="A421" s="6"/>
      <c r="B421" s="6"/>
      <c r="C421" s="6"/>
      <c r="D421" s="6"/>
      <c r="E421" s="6"/>
      <c r="F421" s="6"/>
      <c r="G421" s="6"/>
      <c r="H421" s="6"/>
      <c r="I421" s="6"/>
      <c r="J421" s="6"/>
    </row>
    <row r="422" spans="1:10">
      <c r="A422" s="6"/>
      <c r="B422" s="6"/>
      <c r="C422" s="6"/>
      <c r="D422" s="6"/>
      <c r="E422" s="6"/>
      <c r="F422" s="6"/>
      <c r="G422" s="6"/>
      <c r="H422" s="6"/>
      <c r="I422" s="6"/>
      <c r="J422" s="6"/>
    </row>
    <row r="423" spans="1:10">
      <c r="A423" s="6"/>
      <c r="B423" s="6"/>
      <c r="C423" s="6"/>
      <c r="D423" s="6"/>
      <c r="E423" s="6"/>
      <c r="F423" s="6"/>
      <c r="G423" s="6"/>
      <c r="H423" s="6"/>
      <c r="I423" s="6"/>
      <c r="J423" s="6"/>
    </row>
    <row r="424" spans="1:10">
      <c r="A424" s="6"/>
      <c r="B424" s="6"/>
      <c r="C424" s="6"/>
      <c r="D424" s="6"/>
      <c r="E424" s="6"/>
      <c r="F424" s="6"/>
      <c r="G424" s="6"/>
      <c r="H424" s="6"/>
      <c r="I424" s="6"/>
      <c r="J424" s="6"/>
    </row>
    <row r="425" spans="1:10">
      <c r="A425" s="6"/>
      <c r="B425" s="6"/>
      <c r="C425" s="6"/>
      <c r="D425" s="6"/>
      <c r="E425" s="6"/>
      <c r="F425" s="6"/>
      <c r="G425" s="6"/>
      <c r="H425" s="6"/>
      <c r="I425" s="6"/>
      <c r="J425" s="6"/>
    </row>
    <row r="426" spans="1:10">
      <c r="A426" s="6"/>
      <c r="B426" s="6"/>
      <c r="C426" s="6"/>
      <c r="D426" s="6"/>
      <c r="E426" s="6"/>
      <c r="F426" s="6"/>
      <c r="G426" s="6"/>
      <c r="H426" s="6"/>
      <c r="I426" s="6"/>
      <c r="J426" s="6"/>
    </row>
    <row r="427" spans="1:10">
      <c r="A427" s="6"/>
      <c r="B427" s="6"/>
      <c r="C427" s="6"/>
      <c r="D427" s="6"/>
      <c r="E427" s="6"/>
      <c r="F427" s="6"/>
      <c r="G427" s="6"/>
      <c r="H427" s="6"/>
      <c r="I427" s="6"/>
      <c r="J427" s="6"/>
    </row>
    <row r="428" spans="1:10">
      <c r="A428" s="6"/>
      <c r="B428" s="6"/>
      <c r="C428" s="6"/>
      <c r="D428" s="6"/>
      <c r="E428" s="6"/>
      <c r="F428" s="6"/>
      <c r="G428" s="6"/>
      <c r="H428" s="6"/>
      <c r="I428" s="6"/>
      <c r="J428" s="6"/>
    </row>
    <row r="429" spans="1:10">
      <c r="A429" s="6"/>
      <c r="B429" s="6"/>
      <c r="C429" s="6"/>
      <c r="D429" s="6"/>
      <c r="E429" s="6"/>
      <c r="F429" s="6"/>
      <c r="G429" s="6"/>
      <c r="H429" s="6"/>
      <c r="I429" s="6"/>
      <c r="J429" s="6"/>
    </row>
    <row r="430" spans="1:10">
      <c r="A430" s="6"/>
      <c r="B430" s="6"/>
      <c r="C430" s="6"/>
      <c r="D430" s="6"/>
      <c r="E430" s="6"/>
      <c r="F430" s="6"/>
      <c r="G430" s="6"/>
      <c r="H430" s="6"/>
      <c r="I430" s="6"/>
      <c r="J430" s="6"/>
    </row>
    <row r="431" spans="1:10">
      <c r="A431" s="6"/>
      <c r="B431" s="6"/>
      <c r="C431" s="6"/>
      <c r="D431" s="6"/>
      <c r="E431" s="6"/>
      <c r="F431" s="6"/>
      <c r="G431" s="6"/>
      <c r="H431" s="6"/>
      <c r="I431" s="6"/>
      <c r="J431" s="6"/>
    </row>
    <row r="432" spans="1:10">
      <c r="A432" s="6"/>
      <c r="B432" s="6"/>
      <c r="C432" s="6"/>
      <c r="D432" s="6"/>
      <c r="E432" s="6"/>
      <c r="F432" s="6"/>
      <c r="G432" s="6"/>
      <c r="H432" s="6"/>
      <c r="I432" s="6"/>
      <c r="J432" s="6"/>
    </row>
    <row r="433" spans="1:10">
      <c r="A433" s="6"/>
      <c r="B433" s="6"/>
      <c r="C433" s="6"/>
      <c r="D433" s="6"/>
      <c r="E433" s="6"/>
      <c r="F433" s="6"/>
      <c r="G433" s="6"/>
      <c r="H433" s="6"/>
      <c r="I433" s="6"/>
      <c r="J433" s="6"/>
    </row>
    <row r="434" spans="1:10">
      <c r="A434" s="6"/>
      <c r="B434" s="6"/>
      <c r="C434" s="6"/>
      <c r="D434" s="6"/>
      <c r="E434" s="6"/>
      <c r="F434" s="6"/>
      <c r="G434" s="6"/>
      <c r="H434" s="6"/>
      <c r="I434" s="6"/>
      <c r="J434" s="6"/>
    </row>
    <row r="435" spans="1:10">
      <c r="A435" s="6"/>
      <c r="B435" s="6"/>
      <c r="C435" s="6"/>
      <c r="D435" s="6"/>
      <c r="E435" s="6"/>
      <c r="F435" s="6"/>
      <c r="G435" s="6"/>
      <c r="H435" s="6"/>
      <c r="I435" s="6"/>
      <c r="J435" s="6"/>
    </row>
    <row r="436" spans="1:10">
      <c r="A436" s="6"/>
      <c r="B436" s="6"/>
      <c r="C436" s="6"/>
      <c r="D436" s="6"/>
      <c r="E436" s="6"/>
      <c r="F436" s="6"/>
      <c r="G436" s="6"/>
      <c r="H436" s="6"/>
      <c r="I436" s="6"/>
      <c r="J436" s="6"/>
    </row>
    <row r="437" spans="1:10">
      <c r="A437" s="6"/>
      <c r="B437" s="6"/>
      <c r="C437" s="6"/>
      <c r="D437" s="6"/>
      <c r="E437" s="6"/>
      <c r="F437" s="6"/>
      <c r="G437" s="6"/>
      <c r="H437" s="6"/>
      <c r="I437" s="6"/>
      <c r="J437" s="6"/>
    </row>
    <row r="438" spans="1:10">
      <c r="A438" s="6"/>
      <c r="B438" s="6"/>
      <c r="C438" s="6"/>
      <c r="D438" s="6"/>
      <c r="E438" s="6"/>
      <c r="F438" s="6"/>
      <c r="G438" s="6"/>
      <c r="H438" s="6"/>
      <c r="I438" s="6"/>
      <c r="J438" s="6"/>
    </row>
    <row r="439" spans="1:10">
      <c r="A439" s="6"/>
      <c r="B439" s="6"/>
      <c r="C439" s="6"/>
      <c r="D439" s="6"/>
      <c r="E439" s="6"/>
      <c r="F439" s="6"/>
      <c r="G439" s="6"/>
      <c r="H439" s="6"/>
      <c r="I439" s="6"/>
      <c r="J439" s="6"/>
    </row>
    <row r="440" spans="1:10">
      <c r="A440" s="6"/>
      <c r="B440" s="6"/>
      <c r="C440" s="6"/>
      <c r="D440" s="6"/>
      <c r="E440" s="6"/>
      <c r="F440" s="6"/>
      <c r="G440" s="6"/>
      <c r="H440" s="6"/>
      <c r="I440" s="6"/>
      <c r="J440" s="6"/>
    </row>
    <row r="441" spans="1:10">
      <c r="A441" s="6"/>
      <c r="B441" s="6"/>
      <c r="C441" s="6"/>
      <c r="D441" s="6"/>
      <c r="E441" s="6"/>
      <c r="F441" s="6"/>
      <c r="G441" s="6"/>
      <c r="H441" s="6"/>
      <c r="I441" s="6"/>
      <c r="J441" s="6"/>
    </row>
    <row r="442" spans="1:10">
      <c r="A442" s="6"/>
      <c r="B442" s="6"/>
      <c r="C442" s="6"/>
      <c r="D442" s="6"/>
      <c r="E442" s="6"/>
      <c r="F442" s="6"/>
      <c r="G442" s="6"/>
      <c r="H442" s="6"/>
      <c r="I442" s="6"/>
      <c r="J442" s="6"/>
    </row>
    <row r="443" spans="1:10">
      <c r="A443" s="6"/>
      <c r="B443" s="6"/>
      <c r="C443" s="6"/>
      <c r="D443" s="6"/>
      <c r="E443" s="6"/>
      <c r="F443" s="6"/>
      <c r="G443" s="6"/>
      <c r="H443" s="6"/>
      <c r="I443" s="6"/>
      <c r="J443" s="6"/>
    </row>
    <row r="444" spans="1:10">
      <c r="A444" s="6"/>
      <c r="B444" s="6"/>
      <c r="C444" s="6"/>
      <c r="D444" s="6"/>
      <c r="E444" s="6"/>
      <c r="F444" s="6"/>
      <c r="G444" s="6"/>
      <c r="H444" s="6"/>
      <c r="I444" s="6"/>
      <c r="J444" s="6"/>
    </row>
    <row r="445" spans="1:10">
      <c r="A445" s="6"/>
      <c r="B445" s="6"/>
      <c r="C445" s="6"/>
      <c r="D445" s="6"/>
      <c r="E445" s="6"/>
      <c r="F445" s="6"/>
      <c r="G445" s="6"/>
      <c r="H445" s="6"/>
      <c r="I445" s="6"/>
      <c r="J445" s="6"/>
    </row>
    <row r="446" spans="1:10">
      <c r="A446" s="6"/>
      <c r="B446" s="6"/>
      <c r="C446" s="6"/>
      <c r="D446" s="6"/>
      <c r="E446" s="6"/>
      <c r="F446" s="6"/>
      <c r="G446" s="6"/>
      <c r="H446" s="6"/>
      <c r="I446" s="6"/>
      <c r="J446" s="6"/>
    </row>
    <row r="447" spans="1:10">
      <c r="A447" s="6"/>
      <c r="B447" s="6"/>
      <c r="C447" s="6"/>
      <c r="D447" s="6"/>
      <c r="E447" s="6"/>
      <c r="F447" s="6"/>
      <c r="G447" s="6"/>
      <c r="H447" s="6"/>
      <c r="I447" s="6"/>
      <c r="J447" s="6"/>
    </row>
    <row r="448" spans="1:10">
      <c r="A448" s="6"/>
      <c r="B448" s="6"/>
      <c r="C448" s="6"/>
      <c r="D448" s="6"/>
      <c r="E448" s="6"/>
      <c r="F448" s="6"/>
      <c r="G448" s="6"/>
      <c r="H448" s="6"/>
      <c r="I448" s="6"/>
      <c r="J448" s="6"/>
    </row>
    <row r="449" spans="1:10">
      <c r="A449" s="6"/>
      <c r="B449" s="6"/>
      <c r="C449" s="6"/>
      <c r="D449" s="6"/>
      <c r="E449" s="6"/>
      <c r="F449" s="6"/>
      <c r="G449" s="6"/>
      <c r="H449" s="6"/>
      <c r="I449" s="6"/>
      <c r="J449" s="6"/>
    </row>
    <row r="450" spans="1:10">
      <c r="A450" s="6"/>
      <c r="B450" s="6"/>
      <c r="C450" s="6"/>
      <c r="D450" s="6"/>
      <c r="E450" s="6"/>
      <c r="F450" s="6"/>
      <c r="G450" s="6"/>
      <c r="H450" s="6"/>
      <c r="I450" s="6"/>
      <c r="J450" s="6"/>
    </row>
    <row r="451" spans="1:10">
      <c r="A451" s="6"/>
      <c r="B451" s="6"/>
      <c r="C451" s="6"/>
      <c r="D451" s="6"/>
      <c r="E451" s="6"/>
      <c r="F451" s="6"/>
      <c r="G451" s="6"/>
      <c r="H451" s="6"/>
      <c r="I451" s="6"/>
      <c r="J451" s="6"/>
    </row>
    <row r="452" spans="1:10">
      <c r="A452" s="6"/>
      <c r="B452" s="6"/>
      <c r="C452" s="6"/>
      <c r="D452" s="6"/>
      <c r="E452" s="6"/>
      <c r="F452" s="6"/>
      <c r="G452" s="6"/>
      <c r="H452" s="6"/>
      <c r="I452" s="6"/>
      <c r="J452" s="6"/>
    </row>
    <row r="453" spans="1:10">
      <c r="A453" s="6"/>
      <c r="B453" s="6"/>
      <c r="C453" s="6"/>
      <c r="D453" s="6"/>
      <c r="E453" s="6"/>
      <c r="F453" s="6"/>
      <c r="G453" s="6"/>
      <c r="H453" s="6"/>
      <c r="I453" s="6"/>
      <c r="J453" s="6"/>
    </row>
    <row r="454" spans="1:10">
      <c r="A454" s="6"/>
      <c r="B454" s="6"/>
      <c r="C454" s="6"/>
      <c r="D454" s="6"/>
      <c r="E454" s="6"/>
      <c r="F454" s="6"/>
      <c r="G454" s="6"/>
      <c r="H454" s="6"/>
      <c r="I454" s="6"/>
      <c r="J454" s="6"/>
    </row>
    <row r="455" spans="1:10">
      <c r="A455" s="6"/>
      <c r="B455" s="6"/>
      <c r="C455" s="6"/>
      <c r="D455" s="6"/>
      <c r="E455" s="6"/>
      <c r="F455" s="6"/>
      <c r="G455" s="6"/>
      <c r="H455" s="6"/>
      <c r="I455" s="6"/>
      <c r="J455" s="6"/>
    </row>
    <row r="456" spans="1:10">
      <c r="A456" s="6"/>
      <c r="B456" s="6"/>
      <c r="C456" s="6"/>
      <c r="D456" s="6"/>
      <c r="E456" s="6"/>
      <c r="F456" s="6"/>
      <c r="G456" s="6"/>
      <c r="H456" s="6"/>
      <c r="I456" s="6"/>
      <c r="J456" s="6"/>
    </row>
    <row r="457" spans="1:10">
      <c r="A457" s="6"/>
      <c r="B457" s="6"/>
      <c r="C457" s="6"/>
      <c r="D457" s="6"/>
      <c r="E457" s="6"/>
      <c r="F457" s="6"/>
      <c r="G457" s="6"/>
      <c r="H457" s="6"/>
      <c r="I457" s="6"/>
      <c r="J457" s="6"/>
    </row>
    <row r="458" spans="1:10">
      <c r="A458" s="6"/>
      <c r="B458" s="6"/>
      <c r="C458" s="6"/>
      <c r="D458" s="6"/>
      <c r="E458" s="6"/>
      <c r="F458" s="6"/>
      <c r="G458" s="6"/>
      <c r="H458" s="6"/>
      <c r="I458" s="6"/>
      <c r="J458" s="6"/>
    </row>
    <row r="459" spans="1:10">
      <c r="A459" s="6"/>
      <c r="B459" s="6"/>
      <c r="C459" s="6"/>
      <c r="D459" s="6"/>
      <c r="E459" s="6"/>
      <c r="F459" s="6"/>
      <c r="G459" s="6"/>
      <c r="H459" s="6"/>
      <c r="I459" s="6"/>
      <c r="J459" s="6"/>
    </row>
    <row r="460" spans="1:10">
      <c r="A460" s="6"/>
      <c r="B460" s="6"/>
      <c r="C460" s="6"/>
      <c r="D460" s="6"/>
      <c r="E460" s="6"/>
      <c r="F460" s="6"/>
      <c r="G460" s="6"/>
      <c r="H460" s="6"/>
      <c r="I460" s="6"/>
      <c r="J460" s="6"/>
    </row>
    <row r="461" spans="1:10">
      <c r="A461" s="6"/>
      <c r="B461" s="6"/>
      <c r="C461" s="6"/>
      <c r="D461" s="6"/>
      <c r="E461" s="6"/>
      <c r="F461" s="6"/>
      <c r="G461" s="6"/>
      <c r="H461" s="6"/>
      <c r="I461" s="6"/>
      <c r="J461" s="6"/>
    </row>
    <row r="462" spans="1:10">
      <c r="A462" s="6"/>
      <c r="B462" s="6"/>
      <c r="C462" s="6"/>
      <c r="D462" s="6"/>
      <c r="E462" s="6"/>
      <c r="F462" s="6"/>
      <c r="G462" s="6"/>
      <c r="H462" s="6"/>
      <c r="I462" s="6"/>
      <c r="J462" s="6"/>
    </row>
    <row r="463" spans="1:10">
      <c r="A463" s="6"/>
      <c r="B463" s="6"/>
      <c r="C463" s="6"/>
      <c r="D463" s="6"/>
      <c r="E463" s="6"/>
      <c r="F463" s="6"/>
      <c r="G463" s="6"/>
      <c r="H463" s="6"/>
      <c r="I463" s="6"/>
      <c r="J463" s="6"/>
    </row>
    <row r="464" spans="1:10">
      <c r="A464" s="6"/>
      <c r="B464" s="6"/>
      <c r="C464" s="6"/>
      <c r="D464" s="6"/>
      <c r="E464" s="6"/>
      <c r="F464" s="6"/>
      <c r="G464" s="6"/>
      <c r="H464" s="6"/>
      <c r="I464" s="6"/>
      <c r="J464" s="6"/>
    </row>
    <row r="465" spans="1:10">
      <c r="A465" s="6"/>
      <c r="B465" s="6"/>
      <c r="C465" s="6"/>
      <c r="D465" s="6"/>
      <c r="E465" s="6"/>
      <c r="F465" s="6"/>
      <c r="G465" s="6"/>
      <c r="H465" s="6"/>
      <c r="I465" s="6"/>
      <c r="J465" s="6"/>
    </row>
    <row r="466" spans="1:10">
      <c r="A466" s="6"/>
      <c r="B466" s="6"/>
      <c r="C466" s="6"/>
      <c r="D466" s="6"/>
      <c r="E466" s="6"/>
      <c r="F466" s="6"/>
      <c r="G466" s="6"/>
      <c r="H466" s="6"/>
      <c r="I466" s="6"/>
      <c r="J466" s="6"/>
    </row>
    <row r="467" spans="1:10">
      <c r="A467" s="6"/>
      <c r="B467" s="6"/>
      <c r="C467" s="6"/>
      <c r="D467" s="6"/>
      <c r="E467" s="6"/>
      <c r="F467" s="6"/>
      <c r="G467" s="6"/>
      <c r="H467" s="6"/>
      <c r="I467" s="6"/>
      <c r="J467" s="6"/>
    </row>
    <row r="468" spans="1:10">
      <c r="A468" s="6"/>
      <c r="B468" s="6"/>
      <c r="C468" s="6"/>
      <c r="D468" s="6"/>
      <c r="E468" s="6"/>
      <c r="F468" s="6"/>
      <c r="G468" s="6"/>
      <c r="H468" s="6"/>
      <c r="I468" s="6"/>
      <c r="J468" s="6"/>
    </row>
    <row r="469" spans="1:10">
      <c r="A469" s="6"/>
      <c r="B469" s="6"/>
      <c r="C469" s="6"/>
      <c r="D469" s="6"/>
      <c r="E469" s="6"/>
      <c r="F469" s="6"/>
      <c r="G469" s="6"/>
      <c r="H469" s="6"/>
      <c r="I469" s="6"/>
      <c r="J469" s="6"/>
    </row>
    <row r="470" spans="1:10">
      <c r="A470" s="6"/>
      <c r="B470" s="6"/>
      <c r="C470" s="6"/>
      <c r="D470" s="6"/>
      <c r="E470" s="6"/>
      <c r="F470" s="6"/>
      <c r="G470" s="6"/>
      <c r="H470" s="6"/>
      <c r="I470" s="6"/>
      <c r="J470" s="6"/>
    </row>
    <row r="471" spans="1:10">
      <c r="A471" s="6"/>
      <c r="B471" s="6"/>
      <c r="C471" s="6"/>
      <c r="D471" s="6"/>
      <c r="E471" s="6"/>
      <c r="F471" s="6"/>
      <c r="G471" s="6"/>
      <c r="H471" s="6"/>
      <c r="I471" s="6"/>
      <c r="J471" s="6"/>
    </row>
    <row r="472" spans="1:10">
      <c r="A472" s="6"/>
      <c r="B472" s="6"/>
      <c r="C472" s="6"/>
      <c r="D472" s="6"/>
      <c r="E472" s="6"/>
      <c r="F472" s="6"/>
      <c r="G472" s="6"/>
      <c r="H472" s="6"/>
      <c r="I472" s="6"/>
      <c r="J472" s="6"/>
    </row>
    <row r="473" spans="1:10">
      <c r="A473" s="6"/>
      <c r="B473" s="6"/>
      <c r="C473" s="6"/>
      <c r="D473" s="6"/>
      <c r="E473" s="6"/>
      <c r="F473" s="6"/>
      <c r="G473" s="6"/>
      <c r="H473" s="6"/>
      <c r="I473" s="6"/>
      <c r="J473" s="6"/>
    </row>
    <row r="474" spans="1:10">
      <c r="A474" s="6"/>
      <c r="B474" s="6"/>
      <c r="C474" s="6"/>
      <c r="D474" s="6"/>
      <c r="E474" s="6"/>
      <c r="F474" s="6"/>
      <c r="G474" s="6"/>
      <c r="H474" s="6"/>
      <c r="I474" s="6"/>
      <c r="J474" s="6"/>
    </row>
    <row r="475" spans="1:10">
      <c r="A475" s="6"/>
      <c r="B475" s="6"/>
      <c r="C475" s="6"/>
      <c r="D475" s="6"/>
      <c r="E475" s="6"/>
      <c r="F475" s="6"/>
      <c r="G475" s="6"/>
      <c r="H475" s="6"/>
      <c r="I475" s="6"/>
      <c r="J475" s="6"/>
    </row>
    <row r="476" spans="1:10">
      <c r="A476" s="6"/>
      <c r="B476" s="6"/>
      <c r="C476" s="6"/>
      <c r="D476" s="6"/>
      <c r="E476" s="6"/>
      <c r="F476" s="6"/>
      <c r="G476" s="6"/>
      <c r="H476" s="6"/>
      <c r="I476" s="6"/>
      <c r="J476" s="6"/>
    </row>
    <row r="477" spans="1:10">
      <c r="A477" s="6"/>
      <c r="B477" s="6"/>
      <c r="C477" s="6"/>
      <c r="D477" s="6"/>
      <c r="E477" s="6"/>
      <c r="F477" s="6"/>
      <c r="G477" s="6"/>
      <c r="H477" s="6"/>
      <c r="I477" s="6"/>
      <c r="J477" s="6"/>
    </row>
    <row r="478" spans="1:10">
      <c r="A478" s="6"/>
      <c r="B478" s="6"/>
      <c r="C478" s="6"/>
      <c r="D478" s="6"/>
      <c r="E478" s="6"/>
      <c r="F478" s="6"/>
      <c r="G478" s="6"/>
      <c r="H478" s="6"/>
      <c r="I478" s="6"/>
      <c r="J478" s="6"/>
    </row>
    <row r="479" spans="1:10">
      <c r="A479" s="6"/>
      <c r="B479" s="6"/>
      <c r="C479" s="6"/>
      <c r="D479" s="6"/>
      <c r="E479" s="6"/>
      <c r="F479" s="6"/>
      <c r="G479" s="6"/>
      <c r="H479" s="6"/>
      <c r="I479" s="6"/>
      <c r="J479" s="6"/>
    </row>
    <row r="480" spans="1:10">
      <c r="A480" s="6"/>
      <c r="B480" s="6"/>
      <c r="C480" s="6"/>
      <c r="D480" s="6"/>
      <c r="E480" s="6"/>
      <c r="F480" s="7"/>
      <c r="G480" s="7"/>
      <c r="H480" s="7"/>
      <c r="I480" s="7"/>
      <c r="J480" s="7"/>
    </row>
    <row r="481" spans="1:10">
      <c r="A481" s="6"/>
      <c r="B481" s="6"/>
      <c r="C481" s="6"/>
      <c r="D481" s="6"/>
      <c r="E481" s="6"/>
      <c r="F481" s="7"/>
      <c r="G481" s="7"/>
      <c r="H481" s="7"/>
      <c r="I481" s="7"/>
      <c r="J481" s="7"/>
    </row>
    <row r="482" spans="1:10">
      <c r="A482" s="6"/>
      <c r="B482" s="6"/>
      <c r="C482" s="6"/>
      <c r="D482" s="6"/>
      <c r="E482" s="6"/>
      <c r="F482" s="7"/>
      <c r="G482" s="7"/>
      <c r="H482" s="7"/>
      <c r="I482" s="7"/>
      <c r="J482" s="7"/>
    </row>
    <row r="483" spans="1:10">
      <c r="A483" s="7"/>
      <c r="B483" s="7"/>
      <c r="C483" s="7"/>
      <c r="D483" s="7"/>
      <c r="E483" s="7"/>
      <c r="F483" s="7"/>
      <c r="G483" s="7"/>
      <c r="H483" s="7"/>
      <c r="I483" s="7"/>
      <c r="J483" s="7"/>
    </row>
    <row r="484" spans="1:10">
      <c r="A484" s="7"/>
      <c r="B484" s="7"/>
      <c r="C484" s="7"/>
      <c r="D484" s="7"/>
      <c r="E484" s="7"/>
      <c r="F484" s="7"/>
      <c r="G484" s="7"/>
      <c r="H484" s="7"/>
      <c r="I484" s="7"/>
      <c r="J484" s="7"/>
    </row>
    <row r="485" spans="1:10">
      <c r="A485" s="7"/>
      <c r="B485" s="7"/>
      <c r="C485" s="7"/>
      <c r="D485" s="7"/>
      <c r="E485" s="7"/>
      <c r="F485" s="7"/>
      <c r="G485" s="7"/>
      <c r="H485" s="7"/>
      <c r="I485" s="7"/>
      <c r="J485" s="7"/>
    </row>
    <row r="486" spans="1:10">
      <c r="A486" s="7"/>
      <c r="B486" s="7"/>
      <c r="C486" s="7"/>
      <c r="D486" s="7"/>
      <c r="E486" s="7"/>
      <c r="F486" s="7"/>
      <c r="G486" s="7"/>
      <c r="H486" s="7"/>
      <c r="I486" s="7"/>
      <c r="J486" s="7"/>
    </row>
    <row r="487" spans="1:10">
      <c r="A487" s="7"/>
      <c r="B487" s="7"/>
      <c r="C487" s="7"/>
      <c r="D487" s="7"/>
      <c r="E487" s="7"/>
      <c r="F487" s="7"/>
      <c r="G487" s="7"/>
      <c r="H487" s="7"/>
      <c r="I487" s="7"/>
      <c r="J487" s="7"/>
    </row>
    <row r="488" spans="1:10">
      <c r="A488" s="7"/>
      <c r="B488" s="7"/>
      <c r="C488" s="7"/>
      <c r="D488" s="7"/>
      <c r="E488" s="7"/>
      <c r="F488" s="7"/>
      <c r="G488" s="7"/>
      <c r="H488" s="7"/>
      <c r="I488" s="7"/>
      <c r="J488" s="7"/>
    </row>
    <row r="489" spans="1:10">
      <c r="A489" s="7"/>
      <c r="B489" s="7"/>
      <c r="C489" s="7"/>
      <c r="D489" s="7"/>
      <c r="E489" s="7"/>
      <c r="F489" s="7"/>
      <c r="G489" s="7"/>
      <c r="H489" s="7"/>
      <c r="I489" s="7"/>
      <c r="J489" s="7"/>
    </row>
    <row r="490" spans="1:10">
      <c r="A490" s="7"/>
      <c r="B490" s="7"/>
      <c r="C490" s="7"/>
      <c r="D490" s="7"/>
      <c r="E490" s="7"/>
      <c r="F490" s="7"/>
      <c r="G490" s="7"/>
      <c r="H490" s="7"/>
      <c r="I490" s="7"/>
      <c r="J490" s="7"/>
    </row>
    <row r="491" spans="1:10">
      <c r="A491" s="7"/>
      <c r="B491" s="7"/>
      <c r="C491" s="7"/>
      <c r="D491" s="7"/>
      <c r="E491" s="7"/>
      <c r="F491" s="7"/>
      <c r="G491" s="7"/>
      <c r="H491" s="7"/>
      <c r="I491" s="7"/>
      <c r="J491" s="7"/>
    </row>
    <row r="492" spans="1:10">
      <c r="A492" s="7"/>
      <c r="B492" s="7"/>
      <c r="C492" s="7"/>
      <c r="D492" s="7"/>
      <c r="E492" s="7"/>
      <c r="F492" s="7"/>
      <c r="G492" s="7"/>
      <c r="H492" s="7"/>
      <c r="I492" s="7"/>
      <c r="J492" s="7"/>
    </row>
    <row r="493" spans="1:10">
      <c r="A493" s="7"/>
      <c r="B493" s="7"/>
      <c r="C493" s="7"/>
      <c r="D493" s="7"/>
      <c r="E493" s="7"/>
    </row>
    <row r="494" spans="1:10">
      <c r="A494" s="7"/>
      <c r="B494" s="7"/>
      <c r="C494" s="7"/>
      <c r="D494" s="7"/>
      <c r="E494" s="7"/>
    </row>
    <row r="495" spans="1:10">
      <c r="A495" s="7"/>
      <c r="B495" s="7"/>
      <c r="C495" s="7"/>
      <c r="D495" s="7"/>
      <c r="E495" s="7"/>
    </row>
  </sheetData>
  <mergeCells count="514">
    <mergeCell ref="A155:J155"/>
    <mergeCell ref="A162:J163"/>
    <mergeCell ref="A157:J157"/>
    <mergeCell ref="A172:I172"/>
    <mergeCell ref="I141:J141"/>
    <mergeCell ref="I151:J151"/>
    <mergeCell ref="A144:J144"/>
    <mergeCell ref="C145:D145"/>
    <mergeCell ref="E145:F145"/>
    <mergeCell ref="C149:D149"/>
    <mergeCell ref="C150:D150"/>
    <mergeCell ref="E149:F149"/>
    <mergeCell ref="E150:F150"/>
    <mergeCell ref="G149:H149"/>
    <mergeCell ref="G150:H150"/>
    <mergeCell ref="I149:J149"/>
    <mergeCell ref="I150:J150"/>
    <mergeCell ref="I146:J146"/>
    <mergeCell ref="A151:H151"/>
    <mergeCell ref="D141:F141"/>
    <mergeCell ref="G141:H141"/>
    <mergeCell ref="C147:D147"/>
    <mergeCell ref="G145:H145"/>
    <mergeCell ref="I145:J145"/>
    <mergeCell ref="A112:J112"/>
    <mergeCell ref="G101:H101"/>
    <mergeCell ref="G107:H107"/>
    <mergeCell ref="D118:E118"/>
    <mergeCell ref="C104:D104"/>
    <mergeCell ref="E104:F104"/>
    <mergeCell ref="A116:J116"/>
    <mergeCell ref="A102:J102"/>
    <mergeCell ref="A103:B103"/>
    <mergeCell ref="I106:J106"/>
    <mergeCell ref="I107:J107"/>
    <mergeCell ref="C107:D107"/>
    <mergeCell ref="E107:F107"/>
    <mergeCell ref="C103:D103"/>
    <mergeCell ref="G103:H103"/>
    <mergeCell ref="A104:B104"/>
    <mergeCell ref="G104:H104"/>
    <mergeCell ref="C101:D101"/>
    <mergeCell ref="A101:B101"/>
    <mergeCell ref="E101:F101"/>
    <mergeCell ref="C105:D105"/>
    <mergeCell ref="A113:J113"/>
    <mergeCell ref="A106:B106"/>
    <mergeCell ref="D119:E119"/>
    <mergeCell ref="G117:H117"/>
    <mergeCell ref="I117:J117"/>
    <mergeCell ref="G118:H118"/>
    <mergeCell ref="I118:J118"/>
    <mergeCell ref="A134:J134"/>
    <mergeCell ref="A135:J135"/>
    <mergeCell ref="C146:D146"/>
    <mergeCell ref="A111:J111"/>
    <mergeCell ref="A133:J133"/>
    <mergeCell ref="A137:J137"/>
    <mergeCell ref="I140:J140"/>
    <mergeCell ref="A127:C127"/>
    <mergeCell ref="A118:C118"/>
    <mergeCell ref="A117:C117"/>
    <mergeCell ref="D117:E117"/>
    <mergeCell ref="A140:C140"/>
    <mergeCell ref="D140:F140"/>
    <mergeCell ref="G140:H140"/>
    <mergeCell ref="A121:J121"/>
    <mergeCell ref="A119:C119"/>
    <mergeCell ref="A122:C122"/>
    <mergeCell ref="A120:C120"/>
    <mergeCell ref="A115:J115"/>
    <mergeCell ref="A64:J64"/>
    <mergeCell ref="A108:J108"/>
    <mergeCell ref="A110:J110"/>
    <mergeCell ref="A109:J109"/>
    <mergeCell ref="A107:B107"/>
    <mergeCell ref="I103:J103"/>
    <mergeCell ref="A105:B105"/>
    <mergeCell ref="E103:F103"/>
    <mergeCell ref="E105:F105"/>
    <mergeCell ref="G105:H105"/>
    <mergeCell ref="G106:H106"/>
    <mergeCell ref="I105:J105"/>
    <mergeCell ref="C106:D106"/>
    <mergeCell ref="E106:F106"/>
    <mergeCell ref="I104:J104"/>
    <mergeCell ref="B68:C68"/>
    <mergeCell ref="E68:F68"/>
    <mergeCell ref="D74:E74"/>
    <mergeCell ref="F74:J74"/>
    <mergeCell ref="D75:E75"/>
    <mergeCell ref="D76:E76"/>
    <mergeCell ref="F75:J75"/>
    <mergeCell ref="F76:J76"/>
    <mergeCell ref="D77:E77"/>
    <mergeCell ref="A52:B52"/>
    <mergeCell ref="E99:F99"/>
    <mergeCell ref="G99:H99"/>
    <mergeCell ref="A97:B97"/>
    <mergeCell ref="A53:B53"/>
    <mergeCell ref="A54:B54"/>
    <mergeCell ref="A78:J78"/>
    <mergeCell ref="B74:C74"/>
    <mergeCell ref="A70:J70"/>
    <mergeCell ref="G65:H65"/>
    <mergeCell ref="C56:D56"/>
    <mergeCell ref="A57:B57"/>
    <mergeCell ref="C57:D57"/>
    <mergeCell ref="E56:G56"/>
    <mergeCell ref="A63:D63"/>
    <mergeCell ref="F63:J63"/>
    <mergeCell ref="F82:G82"/>
    <mergeCell ref="B71:C71"/>
    <mergeCell ref="D71:E71"/>
    <mergeCell ref="F71:J71"/>
    <mergeCell ref="F73:H73"/>
    <mergeCell ref="D73:E73"/>
    <mergeCell ref="A67:D67"/>
    <mergeCell ref="G67:J67"/>
    <mergeCell ref="F77:J77"/>
    <mergeCell ref="A69:C69"/>
    <mergeCell ref="D69:J69"/>
    <mergeCell ref="E57:G57"/>
    <mergeCell ref="H57:J57"/>
    <mergeCell ref="H81:J81"/>
    <mergeCell ref="A80:E80"/>
    <mergeCell ref="A81:E81"/>
    <mergeCell ref="F81:G81"/>
    <mergeCell ref="I65:J65"/>
    <mergeCell ref="B73:C73"/>
    <mergeCell ref="I73:J73"/>
    <mergeCell ref="A61:J61"/>
    <mergeCell ref="A65:F65"/>
    <mergeCell ref="A58:J58"/>
    <mergeCell ref="A59:D59"/>
    <mergeCell ref="E59:G59"/>
    <mergeCell ref="H59:J59"/>
    <mergeCell ref="A60:D60"/>
    <mergeCell ref="E60:G60"/>
    <mergeCell ref="H80:J80"/>
    <mergeCell ref="F80:G80"/>
    <mergeCell ref="A62:J62"/>
    <mergeCell ref="F66:J66"/>
    <mergeCell ref="B72:J72"/>
    <mergeCell ref="C95:D95"/>
    <mergeCell ref="E95:F95"/>
    <mergeCell ref="A92:B92"/>
    <mergeCell ref="E92:F92"/>
    <mergeCell ref="G92:H92"/>
    <mergeCell ref="C92:D92"/>
    <mergeCell ref="C93:D93"/>
    <mergeCell ref="A94:B94"/>
    <mergeCell ref="E94:F94"/>
    <mergeCell ref="G94:H94"/>
    <mergeCell ref="C94:D94"/>
    <mergeCell ref="A95:B95"/>
    <mergeCell ref="A88:B88"/>
    <mergeCell ref="E88:F88"/>
    <mergeCell ref="G88:H88"/>
    <mergeCell ref="E89:F89"/>
    <mergeCell ref="G89:H89"/>
    <mergeCell ref="C89:D89"/>
    <mergeCell ref="G91:H91"/>
    <mergeCell ref="H82:J82"/>
    <mergeCell ref="G86:H86"/>
    <mergeCell ref="C86:D86"/>
    <mergeCell ref="A82:E82"/>
    <mergeCell ref="A55:J55"/>
    <mergeCell ref="A56:B56"/>
    <mergeCell ref="H56:J56"/>
    <mergeCell ref="A6:J6"/>
    <mergeCell ref="F14:G14"/>
    <mergeCell ref="A5:D5"/>
    <mergeCell ref="H11:J11"/>
    <mergeCell ref="F12:G12"/>
    <mergeCell ref="F13:G13"/>
    <mergeCell ref="H13:J13"/>
    <mergeCell ref="A26:B26"/>
    <mergeCell ref="C24:E24"/>
    <mergeCell ref="F23:J23"/>
    <mergeCell ref="F11:G11"/>
    <mergeCell ref="F22:G22"/>
    <mergeCell ref="A24:B24"/>
    <mergeCell ref="A27:B27"/>
    <mergeCell ref="F27:G27"/>
    <mergeCell ref="H27:J27"/>
    <mergeCell ref="A8:E8"/>
    <mergeCell ref="F9:J9"/>
    <mergeCell ref="C54:D54"/>
    <mergeCell ref="E54:F54"/>
    <mergeCell ref="C46:D46"/>
    <mergeCell ref="A1:J1"/>
    <mergeCell ref="A2:J2"/>
    <mergeCell ref="F17:J17"/>
    <mergeCell ref="F18:G18"/>
    <mergeCell ref="H18:J18"/>
    <mergeCell ref="F28:G28"/>
    <mergeCell ref="H28:J28"/>
    <mergeCell ref="C20:E20"/>
    <mergeCell ref="F20:G20"/>
    <mergeCell ref="H20:J20"/>
    <mergeCell ref="F26:G26"/>
    <mergeCell ref="H26:J26"/>
    <mergeCell ref="A3:J3"/>
    <mergeCell ref="B4:C4"/>
    <mergeCell ref="A20:B20"/>
    <mergeCell ref="F10:G10"/>
    <mergeCell ref="A23:B23"/>
    <mergeCell ref="E5:J5"/>
    <mergeCell ref="A7:J7"/>
    <mergeCell ref="F8:I8"/>
    <mergeCell ref="H10:J10"/>
    <mergeCell ref="H12:J12"/>
    <mergeCell ref="E4:J4"/>
    <mergeCell ref="C26:E26"/>
    <mergeCell ref="E53:F53"/>
    <mergeCell ref="I52:J52"/>
    <mergeCell ref="C53:D53"/>
    <mergeCell ref="C49:D49"/>
    <mergeCell ref="E49:F49"/>
    <mergeCell ref="G49:H49"/>
    <mergeCell ref="I49:J49"/>
    <mergeCell ref="C52:D52"/>
    <mergeCell ref="E52:F52"/>
    <mergeCell ref="I53:J53"/>
    <mergeCell ref="I42:J42"/>
    <mergeCell ref="I54:J54"/>
    <mergeCell ref="I43:J43"/>
    <mergeCell ref="A15:E17"/>
    <mergeCell ref="I50:J50"/>
    <mergeCell ref="A44:B44"/>
    <mergeCell ref="C44:D44"/>
    <mergeCell ref="E44:F44"/>
    <mergeCell ref="G44:H44"/>
    <mergeCell ref="A47:B47"/>
    <mergeCell ref="C47:D47"/>
    <mergeCell ref="E47:F47"/>
    <mergeCell ref="G47:H47"/>
    <mergeCell ref="I47:J47"/>
    <mergeCell ref="A48:B48"/>
    <mergeCell ref="I44:J44"/>
    <mergeCell ref="A45:B45"/>
    <mergeCell ref="C45:D45"/>
    <mergeCell ref="E45:F45"/>
    <mergeCell ref="G45:H45"/>
    <mergeCell ref="G48:H48"/>
    <mergeCell ref="I48:J48"/>
    <mergeCell ref="C48:D48"/>
    <mergeCell ref="E48:F48"/>
    <mergeCell ref="H14:J14"/>
    <mergeCell ref="F15:I15"/>
    <mergeCell ref="F16:I16"/>
    <mergeCell ref="F19:G19"/>
    <mergeCell ref="F21:G21"/>
    <mergeCell ref="H21:J21"/>
    <mergeCell ref="A21:B21"/>
    <mergeCell ref="C21:E21"/>
    <mergeCell ref="E36:F36"/>
    <mergeCell ref="I36:J36"/>
    <mergeCell ref="A33:B33"/>
    <mergeCell ref="C33:D33"/>
    <mergeCell ref="A29:J29"/>
    <mergeCell ref="I33:J33"/>
    <mergeCell ref="E34:F34"/>
    <mergeCell ref="A31:B31"/>
    <mergeCell ref="A18:E18"/>
    <mergeCell ref="A19:B19"/>
    <mergeCell ref="C19:E19"/>
    <mergeCell ref="G36:H36"/>
    <mergeCell ref="G33:H33"/>
    <mergeCell ref="A34:B34"/>
    <mergeCell ref="C34:D34"/>
    <mergeCell ref="E31:F31"/>
    <mergeCell ref="F24:G24"/>
    <mergeCell ref="H24:J24"/>
    <mergeCell ref="F25:G25"/>
    <mergeCell ref="C30:D30"/>
    <mergeCell ref="C27:E27"/>
    <mergeCell ref="I35:J35"/>
    <mergeCell ref="C23:E23"/>
    <mergeCell ref="E30:F30"/>
    <mergeCell ref="C28:E28"/>
    <mergeCell ref="I30:J30"/>
    <mergeCell ref="H25:J25"/>
    <mergeCell ref="I32:J32"/>
    <mergeCell ref="I31:J31"/>
    <mergeCell ref="A22:D22"/>
    <mergeCell ref="H19:J19"/>
    <mergeCell ref="H22:J22"/>
    <mergeCell ref="C41:D41"/>
    <mergeCell ref="E41:F41"/>
    <mergeCell ref="G31:H31"/>
    <mergeCell ref="E40:F40"/>
    <mergeCell ref="A43:B43"/>
    <mergeCell ref="C43:D43"/>
    <mergeCell ref="E42:F42"/>
    <mergeCell ref="A36:B36"/>
    <mergeCell ref="G35:H35"/>
    <mergeCell ref="A32:B32"/>
    <mergeCell ref="E33:F33"/>
    <mergeCell ref="G32:H32"/>
    <mergeCell ref="E38:F38"/>
    <mergeCell ref="A35:B35"/>
    <mergeCell ref="G34:H34"/>
    <mergeCell ref="E35:F35"/>
    <mergeCell ref="C35:D35"/>
    <mergeCell ref="C31:D31"/>
    <mergeCell ref="G38:H38"/>
    <mergeCell ref="G43:H43"/>
    <mergeCell ref="A42:B42"/>
    <mergeCell ref="A41:B41"/>
    <mergeCell ref="A37:B37"/>
    <mergeCell ref="C37:D37"/>
    <mergeCell ref="E37:F37"/>
    <mergeCell ref="G37:H37"/>
    <mergeCell ref="A79:J79"/>
    <mergeCell ref="B75:C75"/>
    <mergeCell ref="B76:C76"/>
    <mergeCell ref="B77:C77"/>
    <mergeCell ref="C40:D40"/>
    <mergeCell ref="G42:H42"/>
    <mergeCell ref="C42:D42"/>
    <mergeCell ref="G50:H50"/>
    <mergeCell ref="H60:J60"/>
    <mergeCell ref="E43:F43"/>
    <mergeCell ref="C50:D50"/>
    <mergeCell ref="E50:F50"/>
    <mergeCell ref="E46:F46"/>
    <mergeCell ref="I45:J45"/>
    <mergeCell ref="A46:B46"/>
    <mergeCell ref="A49:B49"/>
    <mergeCell ref="A50:B50"/>
    <mergeCell ref="G46:H46"/>
    <mergeCell ref="I46:J46"/>
    <mergeCell ref="A96:J96"/>
    <mergeCell ref="E100:F100"/>
    <mergeCell ref="C97:D97"/>
    <mergeCell ref="E98:F98"/>
    <mergeCell ref="A98:B98"/>
    <mergeCell ref="C99:D99"/>
    <mergeCell ref="A99:B99"/>
    <mergeCell ref="G100:H100"/>
    <mergeCell ref="I95:J95"/>
    <mergeCell ref="A100:B100"/>
    <mergeCell ref="E97:F97"/>
    <mergeCell ref="G97:H97"/>
    <mergeCell ref="G98:H98"/>
    <mergeCell ref="C98:D98"/>
    <mergeCell ref="C100:D100"/>
    <mergeCell ref="C36:D36"/>
    <mergeCell ref="A167:I167"/>
    <mergeCell ref="A153:B153"/>
    <mergeCell ref="C153:D153"/>
    <mergeCell ref="E153:F153"/>
    <mergeCell ref="G153:H153"/>
    <mergeCell ref="I153:J153"/>
    <mergeCell ref="I123:J123"/>
    <mergeCell ref="D142:F142"/>
    <mergeCell ref="G142:H142"/>
    <mergeCell ref="G143:H143"/>
    <mergeCell ref="G147:H147"/>
    <mergeCell ref="C148:D148"/>
    <mergeCell ref="E147:F147"/>
    <mergeCell ref="E148:F148"/>
    <mergeCell ref="G124:H124"/>
    <mergeCell ref="I124:J124"/>
    <mergeCell ref="A143:C143"/>
    <mergeCell ref="A152:J152"/>
    <mergeCell ref="D127:E127"/>
    <mergeCell ref="G127:H127"/>
    <mergeCell ref="I127:J127"/>
    <mergeCell ref="A126:C126"/>
    <mergeCell ref="A156:J156"/>
    <mergeCell ref="I147:J147"/>
    <mergeCell ref="E146:F146"/>
    <mergeCell ref="G146:H146"/>
    <mergeCell ref="D143:F143"/>
    <mergeCell ref="I142:J142"/>
    <mergeCell ref="A142:C142"/>
    <mergeCell ref="A136:J136"/>
    <mergeCell ref="A173:I173"/>
    <mergeCell ref="A177:I177"/>
    <mergeCell ref="A169:I169"/>
    <mergeCell ref="A176:I176"/>
    <mergeCell ref="A174:I174"/>
    <mergeCell ref="A166:I166"/>
    <mergeCell ref="A175:I175"/>
    <mergeCell ref="A165:I165"/>
    <mergeCell ref="A158:J158"/>
    <mergeCell ref="A159:J159"/>
    <mergeCell ref="A160:J160"/>
    <mergeCell ref="A168:I168"/>
    <mergeCell ref="A171:I171"/>
    <mergeCell ref="A170:I170"/>
    <mergeCell ref="A164:J164"/>
    <mergeCell ref="A161:J161"/>
    <mergeCell ref="A139:J139"/>
    <mergeCell ref="I154:J154"/>
    <mergeCell ref="A114:J114"/>
    <mergeCell ref="A138:J138"/>
    <mergeCell ref="A180:I180"/>
    <mergeCell ref="A178:I178"/>
    <mergeCell ref="A190:J190"/>
    <mergeCell ref="A179:I179"/>
    <mergeCell ref="A184:J184"/>
    <mergeCell ref="A185:I185"/>
    <mergeCell ref="A188:I188"/>
    <mergeCell ref="A187:I187"/>
    <mergeCell ref="A186:I186"/>
    <mergeCell ref="A182:I182"/>
    <mergeCell ref="A181:I181"/>
    <mergeCell ref="A183:I183"/>
    <mergeCell ref="A125:C125"/>
    <mergeCell ref="D125:E125"/>
    <mergeCell ref="G125:H125"/>
    <mergeCell ref="I125:J125"/>
    <mergeCell ref="I126:J126"/>
    <mergeCell ref="I143:J143"/>
    <mergeCell ref="A141:C141"/>
    <mergeCell ref="I148:J148"/>
    <mergeCell ref="G148:H148"/>
    <mergeCell ref="A198:D198"/>
    <mergeCell ref="E198:F198"/>
    <mergeCell ref="G198:J198"/>
    <mergeCell ref="A189:I189"/>
    <mergeCell ref="G194:J194"/>
    <mergeCell ref="E193:F193"/>
    <mergeCell ref="E194:F194"/>
    <mergeCell ref="C193:D193"/>
    <mergeCell ref="C194:D194"/>
    <mergeCell ref="A193:B193"/>
    <mergeCell ref="A194:B194"/>
    <mergeCell ref="A192:B192"/>
    <mergeCell ref="C192:D192"/>
    <mergeCell ref="E192:F192"/>
    <mergeCell ref="G192:J192"/>
    <mergeCell ref="G193:J193"/>
    <mergeCell ref="A195:J195"/>
    <mergeCell ref="A196:J196"/>
    <mergeCell ref="A197:D197"/>
    <mergeCell ref="E197:F197"/>
    <mergeCell ref="G197:J197"/>
    <mergeCell ref="A191:J191"/>
    <mergeCell ref="A9:E12"/>
    <mergeCell ref="A13:E14"/>
    <mergeCell ref="G52:H52"/>
    <mergeCell ref="G53:H53"/>
    <mergeCell ref="G54:H54"/>
    <mergeCell ref="A25:B25"/>
    <mergeCell ref="C32:D32"/>
    <mergeCell ref="E32:F32"/>
    <mergeCell ref="C25:E25"/>
    <mergeCell ref="A30:B30"/>
    <mergeCell ref="G30:H30"/>
    <mergeCell ref="A28:B28"/>
    <mergeCell ref="A51:J51"/>
    <mergeCell ref="I38:J38"/>
    <mergeCell ref="C38:D38"/>
    <mergeCell ref="A38:B38"/>
    <mergeCell ref="I34:J34"/>
    <mergeCell ref="A39:J39"/>
    <mergeCell ref="A40:B40"/>
    <mergeCell ref="G40:H40"/>
    <mergeCell ref="I40:J40"/>
    <mergeCell ref="I37:J37"/>
    <mergeCell ref="G41:H41"/>
    <mergeCell ref="I41:J41"/>
    <mergeCell ref="H83:J83"/>
    <mergeCell ref="F83:G83"/>
    <mergeCell ref="A93:B93"/>
    <mergeCell ref="E93:F93"/>
    <mergeCell ref="G93:H93"/>
    <mergeCell ref="A91:B91"/>
    <mergeCell ref="C91:D91"/>
    <mergeCell ref="A84:J84"/>
    <mergeCell ref="E91:F91"/>
    <mergeCell ref="A89:B89"/>
    <mergeCell ref="A85:B85"/>
    <mergeCell ref="E85:F85"/>
    <mergeCell ref="G85:H85"/>
    <mergeCell ref="C85:D85"/>
    <mergeCell ref="A86:B86"/>
    <mergeCell ref="E86:F86"/>
    <mergeCell ref="A83:E83"/>
    <mergeCell ref="A87:B87"/>
    <mergeCell ref="E87:F87"/>
    <mergeCell ref="G87:H87"/>
    <mergeCell ref="C87:D87"/>
    <mergeCell ref="A90:J90"/>
    <mergeCell ref="C88:D88"/>
    <mergeCell ref="G154:H154"/>
    <mergeCell ref="G119:H119"/>
    <mergeCell ref="I119:J119"/>
    <mergeCell ref="G120:H120"/>
    <mergeCell ref="I120:J120"/>
    <mergeCell ref="A128:J128"/>
    <mergeCell ref="A129:J129"/>
    <mergeCell ref="A130:J130"/>
    <mergeCell ref="A131:J131"/>
    <mergeCell ref="A132:J132"/>
    <mergeCell ref="D120:E120"/>
    <mergeCell ref="D122:E122"/>
    <mergeCell ref="G122:H122"/>
    <mergeCell ref="I122:J122"/>
    <mergeCell ref="A123:C123"/>
    <mergeCell ref="A124:C124"/>
    <mergeCell ref="D124:E124"/>
    <mergeCell ref="D123:E123"/>
    <mergeCell ref="G123:H123"/>
    <mergeCell ref="D126:E126"/>
    <mergeCell ref="G126:H126"/>
    <mergeCell ref="A154:B154"/>
    <mergeCell ref="C154:D154"/>
    <mergeCell ref="E154:F154"/>
  </mergeCells>
  <dataValidations xWindow="195" yWindow="725" count="13">
    <dataValidation type="textLength" operator="equal" allowBlank="1" showInputMessage="1" showErrorMessage="1" sqref="C19:E19" xr:uid="{D75EB8C6-4C99-4B80-A97C-883936A66F02}">
      <formula1>10</formula1>
    </dataValidation>
    <dataValidation operator="greaterThan" allowBlank="1" showInputMessage="1" showErrorMessage="1" sqref="E4 B4:C4" xr:uid="{EE5D5C2C-9B6D-46D3-B842-C457D8FEC40E}"/>
    <dataValidation type="textLength" allowBlank="1" showInputMessage="1" showErrorMessage="1" sqref="A33:J33 A43:J43" xr:uid="{750E4194-8F0F-43DB-846B-C032829E0C6F}">
      <formula1>10</formula1>
      <formula2>11</formula2>
    </dataValidation>
    <dataValidation type="whole" allowBlank="1" showInputMessage="1" showErrorMessage="1" sqref="G65:H65" xr:uid="{7DFADE7D-D8E5-404E-849A-F06486D1D47A}">
      <formula1>500000</formula1>
      <formula2>20000000</formula2>
    </dataValidation>
    <dataValidation type="textLength" operator="equal" allowBlank="1" showInputMessage="1" showErrorMessage="1" sqref="H89:J89 H81:I85 J81:J84" xr:uid="{0D28851C-785A-4122-8A97-B986BEC3E84C}">
      <formula1>26</formula1>
    </dataValidation>
    <dataValidation type="textLength" operator="lessThanOrEqual" allowBlank="1" showInputMessage="1" showErrorMessage="1" sqref="D120 G140 I140 A144 D140 A151:A154 I118:I120 A118:A120 D127 A127:A137" xr:uid="{D5A73FCE-1F29-4381-B55F-FD96DD4463B2}">
      <formula1>3000</formula1>
    </dataValidation>
    <dataValidation operator="equal" allowBlank="1" showInputMessage="1" showErrorMessage="1" sqref="I86:J88" xr:uid="{9E1923B2-9EB6-4DD7-9846-031CF14FB99A}"/>
    <dataValidation type="textLength" operator="lessThanOrEqual" allowBlank="1" showInputMessage="1" showErrorMessage="1" sqref="A110:J110 A157:J157 A160" xr:uid="{B99125B3-EDB4-4F5E-A882-E8F9C402C002}">
      <formula1>2500</formula1>
    </dataValidation>
    <dataValidation type="textLength" operator="lessThanOrEqual" allowBlank="1" showInputMessage="1" showErrorMessage="1" sqref="A115:J115 A113:J113" xr:uid="{896EAA44-99AD-40DE-8EA0-F29A06FCE064}">
      <formula1>1500</formula1>
    </dataValidation>
    <dataValidation allowBlank="1" showInputMessage="1" showErrorMessage="1" prompt="na podstawie poniższej listy wypełnij obligatoryjnie załączniki do Wniosku, dla których pojawia się komunikat &quot;tak&quot;" sqref="A184:J184" xr:uid="{51FC4FB5-B8E3-45EB-BCB2-15FD188199B5}"/>
    <dataValidation type="textLength" allowBlank="1" showInputMessage="1" showErrorMessage="1" sqref="G143:H143" xr:uid="{7AEE67CF-C35A-44D9-BB2C-80E71077DE85}">
      <formula1>9</formula1>
      <formula2>10</formula2>
    </dataValidation>
    <dataValidation type="textLength" allowBlank="1" showInputMessage="1" showErrorMessage="1" sqref="F118:F120 F123:F127" xr:uid="{F685E947-24DE-40C4-98ED-BF2904C9A083}">
      <formula1>1</formula1>
      <formula2>3</formula2>
    </dataValidation>
    <dataValidation type="textLength" operator="equal" allowBlank="1" showInputMessage="1" showErrorMessage="1" sqref="E53:F54" xr:uid="{F050EBD1-8ED6-486D-8788-9953B4C14AD0}">
      <formula1>11</formula1>
    </dataValidation>
  </dataValidations>
  <pageMargins left="0.7" right="0.67692307692307696" top="1.0221014492753624" bottom="0.71876811594202894" header="0.3" footer="0.3"/>
  <pageSetup paperSize="9" scale="89" fitToHeight="0" orientation="portrait" r:id="rId1"/>
  <headerFooter>
    <oddHeader>&amp;C&amp;G</oddHeader>
    <oddFooter>&amp;C&amp;G&amp;R&amp;"-,Pogrubiony"&amp;10&amp;K000000&amp;P</oddFooter>
    <firstHeader>&amp;C&amp;G</firstHeader>
    <firstFooter>&amp;L&amp;9v2&amp;C&amp;G&amp;R&amp;9&amp;P</firstFooter>
  </headerFooter>
  <legacyDrawingHF r:id="rId2"/>
  <extLst>
    <ext xmlns:x14="http://schemas.microsoft.com/office/spreadsheetml/2009/9/main" uri="{CCE6A557-97BC-4b89-ADB6-D9C93CAAB3DF}">
      <x14:dataValidations xmlns:xm="http://schemas.microsoft.com/office/excel/2006/main" xWindow="195" yWindow="725" count="15">
        <x14:dataValidation type="list" allowBlank="1" showInputMessage="1" showErrorMessage="1" xr:uid="{BF7122EA-1C29-4F38-8EB0-75BA5EC5AC8A}">
          <x14:formula1>
            <xm:f>'Legenda_listy rozwijane'!$AJ$14:$AJ$49</xm:f>
          </x14:formula1>
          <xm:sqref>H22:J22 H28:J28 E154:F154</xm:sqref>
        </x14:dataValidation>
        <x14:dataValidation type="list" allowBlank="1" showInputMessage="1" showErrorMessage="1" xr:uid="{6D1A336F-F9E8-4757-8A68-F65B752E545E}">
          <x14:formula1>
            <xm:f>'Legenda_listy rozwijane'!$AN$14:$AN$240</xm:f>
          </x14:formula1>
          <xm:sqref>H21:J21 H27:J27 C154:D154</xm:sqref>
        </x14:dataValidation>
        <x14:dataValidation type="list" allowBlank="1" showInputMessage="1" showErrorMessage="1" xr:uid="{73DCA102-79A9-4C4B-A0CF-49F22925CB00}">
          <x14:formula1>
            <xm:f>'Legenda_listy rozwijane'!$S$4:$S$99</xm:f>
          </x14:formula1>
          <xm:sqref>C24</xm:sqref>
        </x14:dataValidation>
        <x14:dataValidation type="list" allowBlank="1" showInputMessage="1" showErrorMessage="1" xr:uid="{C2503BF2-BEF8-423B-8707-F0DB5EB63036}">
          <x14:formula1>
            <xm:f>'Legenda_listy rozwijane'!$BM$2:$BM$242</xm:f>
          </x14:formula1>
          <xm:sqref>A66</xm:sqref>
        </x14:dataValidation>
        <x14:dataValidation type="list" allowBlank="1" showInputMessage="1" showErrorMessage="1" xr:uid="{8439ABEA-BF26-421D-82F2-2FE89502E46B}">
          <x14:formula1>
            <xm:f>'Legenda_listy rozwijane'!$A$4:$A$6</xm:f>
          </x14:formula1>
          <xm:sqref>J8 J15:J16 E22</xm:sqref>
        </x14:dataValidation>
        <x14:dataValidation type="list" allowBlank="1" showInputMessage="1" showErrorMessage="1" xr:uid="{5D03A548-A7FC-4E6D-9559-19F6A0D42051}">
          <x14:formula1>
            <xm:f>'Legenda_listy rozwijane'!$A$12:$A$15</xm:f>
          </x14:formula1>
          <xm:sqref>F66</xm:sqref>
        </x14:dataValidation>
        <x14:dataValidation type="list" allowBlank="1" showInputMessage="1" showErrorMessage="1" xr:uid="{34E0725C-751F-44E7-901D-538F1CCA3C8C}">
          <x14:formula1>
            <xm:f>'Legenda_listy rozwijane'!$AR$15:$AR$29</xm:f>
          </x14:formula1>
          <xm:sqref>B74:C77</xm:sqref>
        </x14:dataValidation>
        <x14:dataValidation type="list" allowBlank="1" showInputMessage="1" showErrorMessage="1" xr:uid="{78DE860C-7823-4EF9-ACAD-5D868310AF98}">
          <x14:formula1>
            <xm:f>'Legenda_listy rozwijane'!$BM$2:$BM$122</xm:f>
          </x14:formula1>
          <xm:sqref>C66</xm:sqref>
        </x14:dataValidation>
        <x14:dataValidation type="list" allowBlank="1" showInputMessage="1" showErrorMessage="1" xr:uid="{C9A8A6F8-B1D0-46E3-AE6D-4AF8EBF4A7C1}">
          <x14:formula1>
            <xm:f>'Legenda_listy rozwijane'!$C$4:$C$1498</xm:f>
          </x14:formula1>
          <xm:sqref>C20:E21</xm:sqref>
        </x14:dataValidation>
        <x14:dataValidation type="list" allowBlank="1" showInputMessage="1" showErrorMessage="1" xr:uid="{CEDE90CB-62CA-4E86-A5BA-505088F6606C}">
          <x14:formula1>
            <xm:f>'Legenda_listy rozwijane'!$AE$56:$AE$58</xm:f>
          </x14:formula1>
          <xm:sqref>C25:E25</xm:sqref>
        </x14:dataValidation>
        <x14:dataValidation type="list" allowBlank="1" showInputMessage="1" showErrorMessage="1" xr:uid="{22FF5C48-8F3A-4813-9811-7CCB905F19A7}">
          <x14:formula1>
            <xm:f>'Legenda_listy rozwijane'!$AW$34:$AW$37</xm:f>
          </x14:formula1>
          <xm:sqref>D143:F143</xm:sqref>
        </x14:dataValidation>
        <x14:dataValidation type="list" allowBlank="1" showInputMessage="1" showErrorMessage="1" xr:uid="{BB481588-D3DE-4EAE-A6A3-217D33D926BF}">
          <x14:formula1>
            <xm:f>'Legenda_listy rozwijane'!$A$17:$A$19</xm:f>
          </x14:formula1>
          <xm:sqref>J165:J182</xm:sqref>
        </x14:dataValidation>
        <x14:dataValidation type="list" allowBlank="1" showInputMessage="1" showErrorMessage="1" xr:uid="{02211281-F3D0-4FFE-A521-C4C825016DAF}">
          <x14:formula1>
            <xm:f>'Legenda_listy rozwijane'!$AU$53:$AU$58</xm:f>
          </x14:formula1>
          <xm:sqref>J183</xm:sqref>
        </x14:dataValidation>
        <x14:dataValidation type="list" allowBlank="1" showInputMessage="1" showErrorMessage="1" xr:uid="{A21806C6-A4B4-4DC5-87F1-BD8C158369BA}">
          <x14:formula1>
            <xm:f>'Legenda_listy rozwijane'!$L$4:$L$6</xm:f>
          </x14:formula1>
          <xm:sqref>D69:J69</xm:sqref>
        </x14:dataValidation>
        <x14:dataValidation type="date" operator="greaterThan" allowBlank="1" showInputMessage="1" showErrorMessage="1" xr:uid="{14FD10E1-EDF1-4BF0-93F4-532404D977BB}">
          <x14:formula1>
            <xm:f>'Legenda_listy rozwijane'!AS34</xm:f>
          </x14:formula1>
          <xm:sqref>I141:J141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pageSetUpPr fitToPage="1"/>
  </sheetPr>
  <dimension ref="A1:BH46"/>
  <sheetViews>
    <sheetView view="pageLayout" zoomScaleNormal="100" zoomScaleSheetLayoutView="100" workbookViewId="0">
      <selection activeCell="F12" sqref="F12"/>
    </sheetView>
  </sheetViews>
  <sheetFormatPr defaultColWidth="9.109375" defaultRowHeight="12"/>
  <cols>
    <col min="1" max="1" width="9.109375" style="11"/>
    <col min="2" max="2" width="19.6640625" style="11" customWidth="1"/>
    <col min="3" max="3" width="19.88671875" style="11" customWidth="1"/>
    <col min="4" max="9" width="13.44140625" style="11" customWidth="1"/>
    <col min="10" max="26" width="12.88671875" style="11" customWidth="1"/>
    <col min="27" max="27" width="10.5546875" style="11" bestFit="1" customWidth="1"/>
    <col min="28" max="40" width="9.109375" style="11"/>
    <col min="41" max="41" width="10.5546875" style="11" bestFit="1" customWidth="1"/>
    <col min="42" max="16384" width="9.109375" style="11"/>
  </cols>
  <sheetData>
    <row r="1" spans="1:60" ht="12.6" thickBot="1">
      <c r="A1" s="154">
        <f>'wniosek o udzielenie wsparcia'!A9</f>
        <v>0</v>
      </c>
      <c r="B1" s="155"/>
      <c r="C1" s="155"/>
      <c r="D1" s="155"/>
      <c r="E1" s="155"/>
      <c r="F1" s="155"/>
      <c r="G1" s="155"/>
      <c r="H1" s="155"/>
      <c r="I1" s="155"/>
      <c r="J1" s="156"/>
    </row>
    <row r="2" spans="1:60" s="10" customFormat="1" ht="46.5" customHeight="1">
      <c r="A2" s="157" t="s">
        <v>3001</v>
      </c>
      <c r="B2" s="157"/>
      <c r="C2" s="157"/>
      <c r="D2" s="40" t="s">
        <v>3028</v>
      </c>
      <c r="E2" s="40" t="s">
        <v>3029</v>
      </c>
      <c r="F2" s="16" t="s">
        <v>3027</v>
      </c>
      <c r="G2" s="16" t="s">
        <v>3030</v>
      </c>
      <c r="H2" s="40" t="s">
        <v>3033</v>
      </c>
      <c r="I2" s="40" t="s">
        <v>3031</v>
      </c>
      <c r="J2" s="40" t="s">
        <v>3032</v>
      </c>
      <c r="K2" s="15"/>
      <c r="L2" s="15"/>
      <c r="M2" s="15"/>
      <c r="N2" s="15"/>
      <c r="O2" s="15"/>
      <c r="P2" s="15"/>
      <c r="Q2" s="15"/>
      <c r="R2" s="15"/>
      <c r="S2" s="15"/>
      <c r="T2" s="15"/>
      <c r="U2" s="15"/>
      <c r="V2" s="15"/>
      <c r="W2" s="15"/>
      <c r="X2" s="15"/>
      <c r="Y2" s="15"/>
      <c r="Z2" s="15"/>
    </row>
    <row r="3" spans="1:60" s="10" customFormat="1" ht="51" customHeight="1">
      <c r="A3" s="161" t="s">
        <v>2997</v>
      </c>
      <c r="B3" s="162"/>
      <c r="C3" s="162"/>
      <c r="D3" s="162"/>
      <c r="E3" s="162"/>
      <c r="F3" s="162"/>
      <c r="G3" s="162"/>
      <c r="H3" s="162"/>
      <c r="I3" s="162"/>
      <c r="J3" s="163"/>
      <c r="K3" s="15"/>
      <c r="L3" s="15"/>
      <c r="M3" s="15"/>
      <c r="N3" s="15"/>
      <c r="O3" s="15"/>
      <c r="P3" s="15"/>
      <c r="Q3" s="15"/>
      <c r="R3" s="15"/>
      <c r="S3" s="15"/>
      <c r="T3" s="15"/>
      <c r="U3" s="15"/>
      <c r="V3" s="15"/>
    </row>
    <row r="4" spans="1:60" s="2" customFormat="1" ht="14.4">
      <c r="A4" s="158" t="s">
        <v>3079</v>
      </c>
      <c r="B4" s="158"/>
      <c r="C4" s="158"/>
      <c r="D4" s="46"/>
      <c r="E4" s="46"/>
      <c r="F4" s="46"/>
      <c r="G4" s="46"/>
      <c r="H4" s="46"/>
      <c r="I4" s="46"/>
      <c r="J4" s="46"/>
      <c r="K4" s="29"/>
      <c r="L4" s="29"/>
      <c r="M4" s="33"/>
      <c r="N4" s="33"/>
      <c r="O4" s="33"/>
      <c r="P4" s="33"/>
      <c r="Q4" s="33"/>
      <c r="R4" s="33"/>
      <c r="S4" s="33"/>
      <c r="T4" s="33"/>
      <c r="U4" s="33"/>
      <c r="V4" s="33"/>
      <c r="W4" s="33"/>
      <c r="X4" s="33"/>
      <c r="Y4" s="33"/>
      <c r="Z4" s="33"/>
    </row>
    <row r="5" spans="1:60" ht="12" customHeight="1">
      <c r="A5" s="159" t="s">
        <v>2890</v>
      </c>
      <c r="B5" s="159"/>
      <c r="C5" s="159"/>
      <c r="D5" s="47">
        <f t="shared" ref="D5:E5" si="0">SUM(D6:D8)</f>
        <v>0</v>
      </c>
      <c r="E5" s="47">
        <f t="shared" si="0"/>
        <v>0</v>
      </c>
      <c r="F5" s="47">
        <f t="shared" ref="F5" si="1">SUM(F6:F8)</f>
        <v>0</v>
      </c>
      <c r="G5" s="47">
        <f>SUM(G6:G8)</f>
        <v>0</v>
      </c>
      <c r="H5" s="47">
        <f>SUM(H6:H8)</f>
        <v>0</v>
      </c>
      <c r="I5" s="47">
        <f>SUM(I6:I8)</f>
        <v>0</v>
      </c>
      <c r="J5" s="47">
        <f>SUM(J6:J8)</f>
        <v>0</v>
      </c>
      <c r="K5" s="22"/>
      <c r="L5" s="22"/>
      <c r="M5" s="22"/>
      <c r="N5" s="22"/>
      <c r="O5" s="22"/>
      <c r="P5" s="22"/>
      <c r="Q5" s="22"/>
      <c r="R5" s="22"/>
      <c r="S5" s="22"/>
      <c r="T5" s="22"/>
      <c r="U5" s="22"/>
      <c r="V5" s="22"/>
      <c r="W5" s="22"/>
      <c r="X5" s="22"/>
      <c r="Y5" s="22"/>
      <c r="Z5" s="22"/>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row>
    <row r="6" spans="1:60" ht="27" customHeight="1">
      <c r="A6" s="20" t="s">
        <v>2847</v>
      </c>
      <c r="B6" s="160" t="s">
        <v>2888</v>
      </c>
      <c r="C6" s="160"/>
      <c r="D6" s="48"/>
      <c r="E6" s="48"/>
      <c r="F6" s="48"/>
      <c r="G6" s="48"/>
      <c r="H6" s="48"/>
      <c r="I6" s="48"/>
      <c r="J6" s="48"/>
      <c r="K6" s="23"/>
      <c r="L6" s="23"/>
      <c r="M6" s="23"/>
      <c r="N6" s="23"/>
      <c r="O6" s="23"/>
      <c r="P6" s="23"/>
      <c r="Q6" s="23"/>
      <c r="R6" s="23"/>
      <c r="S6" s="23"/>
      <c r="T6" s="23"/>
      <c r="U6" s="23"/>
      <c r="V6" s="23"/>
      <c r="W6" s="23"/>
      <c r="X6" s="23"/>
      <c r="Y6" s="23"/>
      <c r="Z6" s="23"/>
    </row>
    <row r="7" spans="1:60" ht="13.5" customHeight="1">
      <c r="A7" s="20" t="s">
        <v>2872</v>
      </c>
      <c r="B7" s="160" t="s">
        <v>2887</v>
      </c>
      <c r="C7" s="160"/>
      <c r="D7" s="48"/>
      <c r="E7" s="48"/>
      <c r="F7" s="48"/>
      <c r="G7" s="48"/>
      <c r="H7" s="48"/>
      <c r="I7" s="48"/>
      <c r="J7" s="48"/>
      <c r="K7" s="23"/>
      <c r="L7" s="23"/>
      <c r="M7" s="23"/>
      <c r="N7" s="23"/>
      <c r="O7" s="23"/>
      <c r="P7" s="23"/>
      <c r="Q7" s="23"/>
      <c r="R7" s="23"/>
      <c r="S7" s="23"/>
      <c r="T7" s="23"/>
      <c r="U7" s="23"/>
      <c r="V7" s="23"/>
      <c r="W7" s="23"/>
      <c r="X7" s="23"/>
      <c r="Y7" s="23"/>
      <c r="Z7" s="23"/>
    </row>
    <row r="8" spans="1:60" ht="13.5" customHeight="1">
      <c r="A8" s="20" t="s">
        <v>2849</v>
      </c>
      <c r="B8" s="160" t="s">
        <v>2889</v>
      </c>
      <c r="C8" s="160"/>
      <c r="D8" s="48"/>
      <c r="E8" s="48"/>
      <c r="F8" s="48"/>
      <c r="G8" s="48"/>
      <c r="H8" s="48"/>
      <c r="I8" s="48"/>
      <c r="J8" s="48"/>
      <c r="K8" s="23"/>
      <c r="L8" s="23"/>
      <c r="M8" s="23"/>
      <c r="N8" s="23"/>
      <c r="O8" s="23"/>
      <c r="P8" s="23"/>
      <c r="Q8" s="23"/>
      <c r="R8" s="23"/>
      <c r="S8" s="23"/>
      <c r="T8" s="23"/>
      <c r="U8" s="23"/>
      <c r="V8" s="23"/>
      <c r="W8" s="23"/>
      <c r="X8" s="23"/>
      <c r="Y8" s="23"/>
      <c r="Z8" s="23"/>
    </row>
    <row r="9" spans="1:60" ht="12" customHeight="1">
      <c r="A9" s="159" t="s">
        <v>2893</v>
      </c>
      <c r="B9" s="159"/>
      <c r="C9" s="159"/>
      <c r="D9" s="47">
        <f t="shared" ref="D9:E9" si="2">SUM(D10:D12)</f>
        <v>0</v>
      </c>
      <c r="E9" s="47">
        <f t="shared" si="2"/>
        <v>0</v>
      </c>
      <c r="F9" s="47">
        <f t="shared" ref="F9" si="3">SUM(F10:F12)</f>
        <v>0</v>
      </c>
      <c r="G9" s="47">
        <f>SUM(G10:G12)</f>
        <v>0</v>
      </c>
      <c r="H9" s="47">
        <f t="shared" ref="H9:I9" si="4">SUM(H10:H12)</f>
        <v>0</v>
      </c>
      <c r="I9" s="47">
        <f t="shared" si="4"/>
        <v>0</v>
      </c>
      <c r="J9" s="47">
        <f t="shared" ref="J9" si="5">SUM(J10:J12)</f>
        <v>0</v>
      </c>
      <c r="K9" s="22"/>
      <c r="L9" s="22"/>
      <c r="M9" s="22"/>
      <c r="N9" s="22"/>
      <c r="O9" s="22"/>
      <c r="P9" s="22"/>
      <c r="Q9" s="22"/>
      <c r="R9" s="22"/>
      <c r="S9" s="22"/>
      <c r="T9" s="22"/>
      <c r="U9" s="22"/>
      <c r="V9" s="22"/>
      <c r="W9" s="22"/>
      <c r="X9" s="22"/>
      <c r="Y9" s="22"/>
      <c r="Z9" s="22"/>
    </row>
    <row r="10" spans="1:60">
      <c r="A10" s="20" t="s">
        <v>2847</v>
      </c>
      <c r="B10" s="164" t="s">
        <v>2891</v>
      </c>
      <c r="C10" s="164"/>
      <c r="D10" s="48"/>
      <c r="E10" s="48"/>
      <c r="F10" s="48"/>
      <c r="G10" s="48"/>
      <c r="H10" s="48"/>
      <c r="I10" s="48"/>
      <c r="J10" s="48"/>
      <c r="K10" s="23"/>
      <c r="L10" s="23"/>
      <c r="M10" s="23"/>
      <c r="N10" s="23"/>
      <c r="O10" s="23"/>
      <c r="P10" s="23"/>
      <c r="Q10" s="23"/>
      <c r="R10" s="23"/>
      <c r="S10" s="23"/>
      <c r="T10" s="23"/>
      <c r="U10" s="23"/>
      <c r="V10" s="23"/>
      <c r="W10" s="23"/>
      <c r="X10" s="23"/>
      <c r="Y10" s="23"/>
      <c r="Z10" s="23"/>
    </row>
    <row r="11" spans="1:60">
      <c r="A11" s="20" t="s">
        <v>2872</v>
      </c>
      <c r="B11" s="164" t="s">
        <v>2892</v>
      </c>
      <c r="C11" s="164"/>
      <c r="D11" s="48"/>
      <c r="E11" s="48"/>
      <c r="F11" s="48"/>
      <c r="G11" s="48"/>
      <c r="H11" s="48"/>
      <c r="I11" s="48"/>
      <c r="J11" s="48"/>
      <c r="K11" s="23"/>
      <c r="L11" s="23"/>
      <c r="M11" s="23"/>
      <c r="N11" s="23"/>
      <c r="O11" s="23"/>
      <c r="P11" s="23"/>
      <c r="Q11" s="23"/>
      <c r="R11" s="23"/>
      <c r="S11" s="23"/>
      <c r="T11" s="23"/>
      <c r="U11" s="23"/>
      <c r="V11" s="23"/>
      <c r="W11" s="23"/>
      <c r="X11" s="23"/>
      <c r="Y11" s="23"/>
      <c r="Z11" s="23"/>
    </row>
    <row r="12" spans="1:60" ht="10.5" customHeight="1">
      <c r="A12" s="20" t="s">
        <v>2849</v>
      </c>
      <c r="B12" s="164" t="s">
        <v>2903</v>
      </c>
      <c r="C12" s="164"/>
      <c r="D12" s="47">
        <f t="shared" ref="D12:E12" si="6">SUM(D13:D18)</f>
        <v>0</v>
      </c>
      <c r="E12" s="47">
        <f t="shared" si="6"/>
        <v>0</v>
      </c>
      <c r="F12" s="47">
        <f t="shared" ref="F12" si="7">SUM(F13:F18)</f>
        <v>0</v>
      </c>
      <c r="G12" s="47">
        <f>SUM(G13:G18)</f>
        <v>0</v>
      </c>
      <c r="H12" s="47">
        <f t="shared" ref="H12:I12" si="8">SUM(H13:H18)</f>
        <v>0</v>
      </c>
      <c r="I12" s="47">
        <f t="shared" si="8"/>
        <v>0</v>
      </c>
      <c r="J12" s="47">
        <f t="shared" ref="J12" si="9">SUM(J13:J18)</f>
        <v>0</v>
      </c>
      <c r="K12" s="22"/>
      <c r="L12" s="22"/>
      <c r="M12" s="22"/>
      <c r="N12" s="22"/>
      <c r="O12" s="22"/>
      <c r="P12" s="22"/>
      <c r="Q12" s="22"/>
      <c r="R12" s="22"/>
      <c r="S12" s="22"/>
      <c r="T12" s="22"/>
      <c r="U12" s="22"/>
      <c r="V12" s="22"/>
      <c r="W12" s="22"/>
      <c r="X12" s="22"/>
      <c r="Y12" s="22"/>
      <c r="Z12" s="22"/>
    </row>
    <row r="13" spans="1:60">
      <c r="A13" s="20"/>
      <c r="B13" s="164" t="s">
        <v>2894</v>
      </c>
      <c r="C13" s="164"/>
      <c r="D13" s="48"/>
      <c r="E13" s="48"/>
      <c r="F13" s="48"/>
      <c r="G13" s="48"/>
      <c r="H13" s="48"/>
      <c r="I13" s="48"/>
      <c r="J13" s="48"/>
      <c r="K13" s="23"/>
      <c r="L13" s="23"/>
      <c r="M13" s="23"/>
      <c r="N13" s="23"/>
      <c r="O13" s="23"/>
      <c r="P13" s="23"/>
      <c r="Q13" s="23"/>
      <c r="R13" s="23"/>
      <c r="S13" s="23"/>
      <c r="T13" s="23"/>
      <c r="U13" s="23"/>
      <c r="V13" s="23"/>
      <c r="W13" s="23"/>
      <c r="X13" s="23"/>
      <c r="Y13" s="23"/>
      <c r="Z13" s="23"/>
    </row>
    <row r="14" spans="1:60">
      <c r="A14" s="19"/>
      <c r="B14" s="164" t="s">
        <v>2895</v>
      </c>
      <c r="C14" s="164"/>
      <c r="D14" s="48"/>
      <c r="E14" s="48"/>
      <c r="F14" s="48"/>
      <c r="G14" s="48"/>
      <c r="H14" s="48"/>
      <c r="I14" s="48"/>
      <c r="J14" s="48"/>
      <c r="K14" s="23"/>
      <c r="L14" s="23"/>
      <c r="M14" s="23"/>
      <c r="N14" s="23"/>
      <c r="O14" s="23"/>
      <c r="P14" s="23"/>
      <c r="Q14" s="23"/>
      <c r="R14" s="23"/>
      <c r="S14" s="23"/>
      <c r="T14" s="23"/>
      <c r="U14" s="23"/>
      <c r="V14" s="23"/>
      <c r="W14" s="23"/>
      <c r="X14" s="23"/>
      <c r="Y14" s="23"/>
      <c r="Z14" s="23"/>
    </row>
    <row r="15" spans="1:60">
      <c r="A15" s="20"/>
      <c r="B15" s="164" t="s">
        <v>2896</v>
      </c>
      <c r="C15" s="164"/>
      <c r="D15" s="48"/>
      <c r="E15" s="48"/>
      <c r="F15" s="48"/>
      <c r="G15" s="48"/>
      <c r="H15" s="48"/>
      <c r="I15" s="48"/>
      <c r="J15" s="48"/>
      <c r="K15" s="23"/>
      <c r="L15" s="23"/>
      <c r="M15" s="23"/>
      <c r="N15" s="23"/>
      <c r="O15" s="23"/>
      <c r="P15" s="23"/>
      <c r="Q15" s="23"/>
      <c r="R15" s="23"/>
      <c r="S15" s="23"/>
      <c r="T15" s="23"/>
      <c r="U15" s="23"/>
      <c r="V15" s="23"/>
      <c r="W15" s="23"/>
      <c r="X15" s="23"/>
      <c r="Y15" s="23"/>
      <c r="Z15" s="23"/>
    </row>
    <row r="16" spans="1:60" ht="15" customHeight="1">
      <c r="A16" s="20"/>
      <c r="B16" s="160" t="s">
        <v>2958</v>
      </c>
      <c r="C16" s="160"/>
      <c r="D16" s="48"/>
      <c r="E16" s="48"/>
      <c r="F16" s="48"/>
      <c r="G16" s="48"/>
      <c r="H16" s="48"/>
      <c r="I16" s="48"/>
      <c r="J16" s="48"/>
      <c r="K16" s="23"/>
      <c r="L16" s="23"/>
      <c r="M16" s="23"/>
      <c r="N16" s="23"/>
      <c r="O16" s="23"/>
      <c r="P16" s="23"/>
      <c r="Q16" s="23"/>
      <c r="R16" s="23"/>
      <c r="S16" s="23"/>
      <c r="T16" s="23"/>
      <c r="U16" s="23"/>
      <c r="V16" s="23"/>
      <c r="W16" s="23"/>
      <c r="X16" s="23"/>
      <c r="Y16" s="23"/>
      <c r="Z16" s="23"/>
    </row>
    <row r="17" spans="1:26" ht="12" customHeight="1">
      <c r="A17" s="20"/>
      <c r="B17" s="164" t="s">
        <v>2897</v>
      </c>
      <c r="C17" s="164"/>
      <c r="D17" s="48"/>
      <c r="E17" s="48"/>
      <c r="F17" s="48"/>
      <c r="G17" s="48"/>
      <c r="H17" s="48"/>
      <c r="I17" s="48"/>
      <c r="J17" s="48"/>
      <c r="K17" s="23"/>
      <c r="L17" s="23"/>
      <c r="M17" s="23"/>
      <c r="N17" s="23"/>
      <c r="O17" s="23"/>
      <c r="P17" s="23"/>
      <c r="Q17" s="23"/>
      <c r="R17" s="23"/>
      <c r="S17" s="23"/>
      <c r="T17" s="23"/>
      <c r="U17" s="23"/>
      <c r="V17" s="23"/>
      <c r="W17" s="23"/>
      <c r="X17" s="23"/>
      <c r="Y17" s="23"/>
      <c r="Z17" s="23"/>
    </row>
    <row r="18" spans="1:26" ht="12" customHeight="1">
      <c r="A18" s="20"/>
      <c r="B18" s="164" t="s">
        <v>2898</v>
      </c>
      <c r="C18" s="164"/>
      <c r="D18" s="48"/>
      <c r="E18" s="48"/>
      <c r="F18" s="48"/>
      <c r="G18" s="48"/>
      <c r="H18" s="48"/>
      <c r="I18" s="48"/>
      <c r="J18" s="48"/>
      <c r="K18" s="23"/>
      <c r="L18" s="23"/>
      <c r="M18" s="23"/>
      <c r="N18" s="23"/>
      <c r="O18" s="23"/>
      <c r="P18" s="23"/>
      <c r="Q18" s="23"/>
      <c r="R18" s="23"/>
      <c r="S18" s="23"/>
      <c r="T18" s="23"/>
      <c r="U18" s="23"/>
      <c r="V18" s="23"/>
      <c r="W18" s="23"/>
      <c r="X18" s="23"/>
      <c r="Y18" s="23"/>
      <c r="Z18" s="23"/>
    </row>
    <row r="19" spans="1:26" ht="12" customHeight="1">
      <c r="A19" s="159" t="s">
        <v>2899</v>
      </c>
      <c r="B19" s="159"/>
      <c r="C19" s="159"/>
      <c r="D19" s="47">
        <f t="shared" ref="D19:E19" si="10">D5-D9</f>
        <v>0</v>
      </c>
      <c r="E19" s="47">
        <f t="shared" si="10"/>
        <v>0</v>
      </c>
      <c r="F19" s="47">
        <f t="shared" ref="F19" si="11">F5-F9</f>
        <v>0</v>
      </c>
      <c r="G19" s="47">
        <f>G5-G9</f>
        <v>0</v>
      </c>
      <c r="H19" s="47">
        <f>H5-H9</f>
        <v>0</v>
      </c>
      <c r="I19" s="47">
        <f>I5-I9</f>
        <v>0</v>
      </c>
      <c r="J19" s="47">
        <f>J5-J9</f>
        <v>0</v>
      </c>
      <c r="K19" s="22"/>
      <c r="L19" s="22"/>
      <c r="M19" s="22"/>
      <c r="N19" s="22"/>
      <c r="O19" s="22"/>
      <c r="P19" s="22"/>
      <c r="Q19" s="22"/>
      <c r="R19" s="22"/>
      <c r="S19" s="22"/>
      <c r="T19" s="22"/>
      <c r="U19" s="22"/>
      <c r="V19" s="22"/>
      <c r="W19" s="22"/>
      <c r="X19" s="22"/>
      <c r="Y19" s="22"/>
      <c r="Z19" s="22"/>
    </row>
    <row r="20" spans="1:26">
      <c r="A20" s="159" t="s">
        <v>2900</v>
      </c>
      <c r="B20" s="159"/>
      <c r="C20" s="159"/>
      <c r="D20" s="49"/>
      <c r="E20" s="49"/>
      <c r="F20" s="49"/>
      <c r="G20" s="49"/>
      <c r="H20" s="49"/>
      <c r="I20" s="49"/>
      <c r="J20" s="49"/>
      <c r="K20" s="22"/>
      <c r="L20" s="22"/>
      <c r="M20" s="22"/>
      <c r="N20" s="22"/>
      <c r="O20" s="22"/>
      <c r="P20" s="22"/>
      <c r="Q20" s="22"/>
      <c r="R20" s="22"/>
      <c r="S20" s="22"/>
      <c r="T20" s="22"/>
      <c r="U20" s="22"/>
      <c r="V20" s="22"/>
      <c r="W20" s="22"/>
      <c r="X20" s="22"/>
      <c r="Y20" s="22"/>
      <c r="Z20" s="22"/>
    </row>
    <row r="21" spans="1:26" ht="12" customHeight="1">
      <c r="A21" s="159" t="s">
        <v>2931</v>
      </c>
      <c r="B21" s="159"/>
      <c r="C21" s="159"/>
      <c r="D21" s="47">
        <f t="shared" ref="D21:E21" si="12">D19-D20</f>
        <v>0</v>
      </c>
      <c r="E21" s="47">
        <f t="shared" si="12"/>
        <v>0</v>
      </c>
      <c r="F21" s="47">
        <f t="shared" ref="F21" si="13">F19-F20</f>
        <v>0</v>
      </c>
      <c r="G21" s="47">
        <f>G19-G20</f>
        <v>0</v>
      </c>
      <c r="H21" s="47">
        <f t="shared" ref="H21:I21" si="14">H19-H20</f>
        <v>0</v>
      </c>
      <c r="I21" s="47">
        <f t="shared" si="14"/>
        <v>0</v>
      </c>
      <c r="J21" s="47">
        <f t="shared" ref="J21" si="15">J19-J20</f>
        <v>0</v>
      </c>
      <c r="K21" s="22"/>
      <c r="L21" s="22"/>
      <c r="M21" s="22"/>
      <c r="N21" s="22"/>
      <c r="O21" s="22"/>
      <c r="P21" s="22"/>
      <c r="Q21" s="22"/>
      <c r="R21" s="22"/>
      <c r="S21" s="22"/>
      <c r="T21" s="22"/>
      <c r="U21" s="22"/>
      <c r="V21" s="22"/>
      <c r="W21" s="22"/>
      <c r="X21" s="22"/>
      <c r="Y21" s="22"/>
      <c r="Z21" s="22"/>
    </row>
    <row r="22" spans="1:26" ht="12" customHeight="1">
      <c r="A22" s="165" t="s">
        <v>2901</v>
      </c>
      <c r="B22" s="166"/>
      <c r="C22" s="167"/>
      <c r="D22" s="49"/>
      <c r="E22" s="49"/>
      <c r="F22" s="49"/>
      <c r="G22" s="49"/>
      <c r="H22" s="49"/>
      <c r="I22" s="49"/>
      <c r="J22" s="49"/>
      <c r="K22" s="22"/>
      <c r="L22" s="22"/>
      <c r="M22" s="22"/>
      <c r="N22" s="22"/>
      <c r="O22" s="22"/>
      <c r="P22" s="22"/>
      <c r="Q22" s="22"/>
      <c r="R22" s="22"/>
      <c r="S22" s="22"/>
      <c r="T22" s="22"/>
      <c r="U22" s="22"/>
      <c r="V22" s="22"/>
      <c r="W22" s="22"/>
      <c r="X22" s="22"/>
      <c r="Y22" s="22"/>
      <c r="Z22" s="22"/>
    </row>
    <row r="23" spans="1:26">
      <c r="A23" s="159" t="s">
        <v>2902</v>
      </c>
      <c r="B23" s="159"/>
      <c r="C23" s="159"/>
      <c r="D23" s="47">
        <f t="shared" ref="D23:E23" si="16">D21-D22</f>
        <v>0</v>
      </c>
      <c r="E23" s="47">
        <f t="shared" si="16"/>
        <v>0</v>
      </c>
      <c r="F23" s="47">
        <f t="shared" ref="F23" si="17">F21-F22</f>
        <v>0</v>
      </c>
      <c r="G23" s="47">
        <f>G21-G22</f>
        <v>0</v>
      </c>
      <c r="H23" s="47">
        <f t="shared" ref="H23:I23" si="18">H21-H22</f>
        <v>0</v>
      </c>
      <c r="I23" s="47">
        <f t="shared" si="18"/>
        <v>0</v>
      </c>
      <c r="J23" s="47">
        <f t="shared" ref="J23" si="19">J21-J22</f>
        <v>0</v>
      </c>
      <c r="K23" s="22"/>
      <c r="L23" s="22"/>
      <c r="M23" s="22"/>
      <c r="N23" s="22"/>
      <c r="O23" s="22"/>
      <c r="P23" s="22"/>
      <c r="Q23" s="22"/>
      <c r="R23" s="22"/>
      <c r="S23" s="22"/>
      <c r="T23" s="22"/>
      <c r="U23" s="22"/>
      <c r="V23" s="22"/>
      <c r="W23" s="22"/>
      <c r="X23" s="22"/>
      <c r="Y23" s="22"/>
      <c r="Z23" s="22"/>
    </row>
    <row r="24" spans="1:26">
      <c r="A24" s="12"/>
      <c r="B24" s="12"/>
      <c r="C24" s="12"/>
      <c r="W24" s="14"/>
      <c r="X24" s="14"/>
    </row>
    <row r="25" spans="1:26" ht="25.5" customHeight="1">
      <c r="A25" s="12"/>
      <c r="B25" s="12"/>
      <c r="C25" s="12"/>
      <c r="W25" s="14"/>
      <c r="X25" s="14"/>
    </row>
    <row r="26" spans="1:26">
      <c r="A26" s="12"/>
      <c r="B26" s="12"/>
      <c r="C26" s="12"/>
      <c r="W26" s="14"/>
      <c r="X26" s="14"/>
    </row>
    <row r="27" spans="1:26">
      <c r="W27" s="14"/>
      <c r="X27" s="14"/>
    </row>
    <row r="28" spans="1:26">
      <c r="W28" s="14"/>
      <c r="X28" s="14"/>
    </row>
    <row r="29" spans="1:26">
      <c r="W29" s="14"/>
      <c r="X29" s="14"/>
    </row>
    <row r="30" spans="1:26" ht="12" customHeight="1">
      <c r="W30" s="14"/>
      <c r="X30" s="14"/>
    </row>
    <row r="31" spans="1:26" ht="12" customHeight="1">
      <c r="W31" s="13"/>
      <c r="X31" s="13"/>
    </row>
    <row r="32" spans="1:26" ht="12.75" customHeight="1">
      <c r="W32" s="14"/>
      <c r="X32" s="14"/>
    </row>
    <row r="33" spans="23:24" ht="12" customHeight="1">
      <c r="W33" s="14"/>
      <c r="X33" s="14"/>
    </row>
    <row r="34" spans="23:24" ht="12" customHeight="1">
      <c r="W34" s="13"/>
      <c r="X34" s="13"/>
    </row>
    <row r="35" spans="23:24">
      <c r="W35" s="13"/>
      <c r="X35" s="13"/>
    </row>
    <row r="36" spans="23:24">
      <c r="W36" s="14"/>
      <c r="X36" s="14"/>
    </row>
    <row r="37" spans="23:24" ht="12" customHeight="1">
      <c r="W37" s="14"/>
      <c r="X37" s="14"/>
    </row>
    <row r="38" spans="23:24">
      <c r="W38" s="14"/>
      <c r="X38" s="14"/>
    </row>
    <row r="39" spans="23:24">
      <c r="W39" s="14"/>
      <c r="X39" s="14"/>
    </row>
    <row r="40" spans="23:24">
      <c r="W40" s="14"/>
      <c r="X40" s="14"/>
    </row>
    <row r="41" spans="23:24" ht="12" customHeight="1">
      <c r="W41" s="13"/>
      <c r="X41" s="13"/>
    </row>
    <row r="42" spans="23:24" ht="12" customHeight="1">
      <c r="W42" s="14"/>
      <c r="X42" s="14"/>
    </row>
    <row r="43" spans="23:24">
      <c r="W43" s="14"/>
      <c r="X43" s="14"/>
    </row>
    <row r="44" spans="23:24">
      <c r="W44" s="14"/>
      <c r="X44" s="14"/>
    </row>
    <row r="45" spans="23:24">
      <c r="W45" s="14"/>
      <c r="X45" s="14"/>
    </row>
    <row r="46" spans="23:24">
      <c r="W46" s="14"/>
      <c r="X46" s="14"/>
    </row>
  </sheetData>
  <mergeCells count="23">
    <mergeCell ref="A23:C23"/>
    <mergeCell ref="A22:C22"/>
    <mergeCell ref="A21:C21"/>
    <mergeCell ref="A20:C20"/>
    <mergeCell ref="B18:C18"/>
    <mergeCell ref="A19:C19"/>
    <mergeCell ref="B17:C17"/>
    <mergeCell ref="B7:C7"/>
    <mergeCell ref="B8:C8"/>
    <mergeCell ref="A9:C9"/>
    <mergeCell ref="B10:C10"/>
    <mergeCell ref="B11:C11"/>
    <mergeCell ref="B12:C12"/>
    <mergeCell ref="B13:C13"/>
    <mergeCell ref="B14:C14"/>
    <mergeCell ref="B15:C15"/>
    <mergeCell ref="B16:C16"/>
    <mergeCell ref="A1:J1"/>
    <mergeCell ref="A2:C2"/>
    <mergeCell ref="A4:C4"/>
    <mergeCell ref="A5:C5"/>
    <mergeCell ref="B6:C6"/>
    <mergeCell ref="A3:J3"/>
  </mergeCells>
  <pageMargins left="0.50189393939393945" right="0.47348484848484851" top="1.1079545454545454" bottom="0.75" header="0.3" footer="0.3"/>
  <pageSetup paperSize="9" scale="96" fitToHeight="0" orientation="landscape" r:id="rId1"/>
  <headerFooter>
    <oddHeader>&amp;C&amp;G</oddHeader>
    <oddFooter>&amp;C&amp;G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6">
    <pageSetUpPr fitToPage="1"/>
  </sheetPr>
  <dimension ref="A1:J40"/>
  <sheetViews>
    <sheetView view="pageLayout" zoomScaleNormal="100" zoomScaleSheetLayoutView="100" workbookViewId="0">
      <selection activeCell="F24" sqref="F24"/>
    </sheetView>
  </sheetViews>
  <sheetFormatPr defaultColWidth="9.109375" defaultRowHeight="12"/>
  <cols>
    <col min="1" max="1" width="9.109375" style="11"/>
    <col min="2" max="3" width="19.6640625" style="11" customWidth="1"/>
    <col min="4" max="9" width="13.6640625" style="11" customWidth="1"/>
    <col min="10" max="10" width="13" style="11" customWidth="1"/>
    <col min="11" max="16384" width="9.109375" style="11"/>
  </cols>
  <sheetData>
    <row r="1" spans="1:10" ht="12.6" thickBot="1">
      <c r="A1" s="154">
        <f>'wniosek o udzielenie wsparcia'!A9</f>
        <v>0</v>
      </c>
      <c r="B1" s="155"/>
      <c r="C1" s="155"/>
      <c r="D1" s="155"/>
      <c r="E1" s="155"/>
      <c r="F1" s="155"/>
      <c r="G1" s="155"/>
      <c r="H1" s="155"/>
      <c r="I1" s="155"/>
      <c r="J1" s="156"/>
    </row>
    <row r="2" spans="1:10" s="10" customFormat="1" ht="46.5" customHeight="1">
      <c r="A2" s="157" t="s">
        <v>3000</v>
      </c>
      <c r="B2" s="157"/>
      <c r="C2" s="157"/>
      <c r="D2" s="40" t="s">
        <v>3028</v>
      </c>
      <c r="E2" s="40" t="s">
        <v>3029</v>
      </c>
      <c r="F2" s="16" t="s">
        <v>3027</v>
      </c>
      <c r="G2" s="16" t="s">
        <v>3030</v>
      </c>
      <c r="H2" s="40" t="s">
        <v>3033</v>
      </c>
      <c r="I2" s="40" t="s">
        <v>3031</v>
      </c>
      <c r="J2" s="40" t="s">
        <v>3032</v>
      </c>
    </row>
    <row r="3" spans="1:10" s="10" customFormat="1" ht="51" customHeight="1">
      <c r="A3" s="161" t="s">
        <v>3179</v>
      </c>
      <c r="B3" s="162"/>
      <c r="C3" s="162"/>
      <c r="D3" s="162"/>
      <c r="E3" s="162"/>
      <c r="F3" s="162"/>
      <c r="G3" s="162"/>
      <c r="H3" s="162"/>
      <c r="I3" s="162"/>
      <c r="J3" s="163"/>
    </row>
    <row r="4" spans="1:10" s="10" customFormat="1" ht="15" customHeight="1">
      <c r="A4" s="158" t="s">
        <v>3079</v>
      </c>
      <c r="B4" s="158"/>
      <c r="C4" s="158"/>
      <c r="D4" s="46"/>
      <c r="E4" s="46"/>
      <c r="F4" s="46"/>
      <c r="G4" s="46"/>
      <c r="H4" s="46"/>
      <c r="I4" s="46"/>
      <c r="J4" s="46"/>
    </row>
    <row r="5" spans="1:10" s="2" customFormat="1" ht="14.4">
      <c r="A5" s="169" t="s">
        <v>2772</v>
      </c>
      <c r="B5" s="170"/>
      <c r="C5" s="170"/>
      <c r="D5" s="170"/>
      <c r="E5" s="170"/>
      <c r="F5" s="170"/>
      <c r="G5" s="170"/>
      <c r="H5" s="170"/>
      <c r="I5" s="170"/>
      <c r="J5" s="171"/>
    </row>
    <row r="6" spans="1:10">
      <c r="A6" s="168" t="s">
        <v>2918</v>
      </c>
      <c r="B6" s="168"/>
      <c r="C6" s="168"/>
      <c r="D6" s="47">
        <f t="shared" ref="D6:E6" si="0">SUM(D7:D10)</f>
        <v>0</v>
      </c>
      <c r="E6" s="47">
        <f t="shared" si="0"/>
        <v>0</v>
      </c>
      <c r="F6" s="47">
        <f t="shared" ref="F6" si="1">SUM(F7:F10)</f>
        <v>0</v>
      </c>
      <c r="G6" s="47">
        <f t="shared" ref="G6:I6" si="2">SUM(G7:G10)</f>
        <v>0</v>
      </c>
      <c r="H6" s="47">
        <f t="shared" si="2"/>
        <v>0</v>
      </c>
      <c r="I6" s="47">
        <f t="shared" si="2"/>
        <v>0</v>
      </c>
      <c r="J6" s="47">
        <f t="shared" ref="J6" si="3">SUM(J7:J10)</f>
        <v>0</v>
      </c>
    </row>
    <row r="7" spans="1:10">
      <c r="A7" s="160" t="s">
        <v>2773</v>
      </c>
      <c r="B7" s="160"/>
      <c r="C7" s="160"/>
      <c r="D7" s="48"/>
      <c r="E7" s="48"/>
      <c r="F7" s="48"/>
      <c r="G7" s="48"/>
      <c r="H7" s="48"/>
      <c r="I7" s="48"/>
      <c r="J7" s="48"/>
    </row>
    <row r="8" spans="1:10" ht="12" customHeight="1">
      <c r="A8" s="160" t="s">
        <v>2909</v>
      </c>
      <c r="B8" s="160"/>
      <c r="C8" s="160"/>
      <c r="D8" s="48"/>
      <c r="E8" s="48"/>
      <c r="F8" s="48"/>
      <c r="G8" s="48"/>
      <c r="H8" s="48"/>
      <c r="I8" s="48"/>
      <c r="J8" s="48"/>
    </row>
    <row r="9" spans="1:10">
      <c r="A9" s="160" t="s">
        <v>2910</v>
      </c>
      <c r="B9" s="160"/>
      <c r="C9" s="160"/>
      <c r="D9" s="48"/>
      <c r="E9" s="48"/>
      <c r="F9" s="48"/>
      <c r="G9" s="48"/>
      <c r="H9" s="48"/>
      <c r="I9" s="48"/>
      <c r="J9" s="48"/>
    </row>
    <row r="10" spans="1:10" ht="12" customHeight="1">
      <c r="A10" s="160" t="s">
        <v>2911</v>
      </c>
      <c r="B10" s="160"/>
      <c r="C10" s="160"/>
      <c r="D10" s="48"/>
      <c r="E10" s="48"/>
      <c r="F10" s="48"/>
      <c r="G10" s="48"/>
      <c r="H10" s="48"/>
      <c r="I10" s="48"/>
      <c r="J10" s="48"/>
    </row>
    <row r="11" spans="1:10">
      <c r="A11" s="168" t="s">
        <v>2917</v>
      </c>
      <c r="B11" s="168"/>
      <c r="C11" s="168"/>
      <c r="D11" s="47">
        <f t="shared" ref="D11:J11" si="4">D12+D14+D17+D20</f>
        <v>0</v>
      </c>
      <c r="E11" s="47">
        <f t="shared" si="4"/>
        <v>0</v>
      </c>
      <c r="F11" s="47">
        <f t="shared" ref="F11" si="5">F12+F14+F17+F20</f>
        <v>0</v>
      </c>
      <c r="G11" s="47">
        <f t="shared" si="4"/>
        <v>0</v>
      </c>
      <c r="H11" s="47">
        <f t="shared" si="4"/>
        <v>0</v>
      </c>
      <c r="I11" s="47">
        <f t="shared" si="4"/>
        <v>0</v>
      </c>
      <c r="J11" s="47">
        <f t="shared" si="4"/>
        <v>0</v>
      </c>
    </row>
    <row r="12" spans="1:10">
      <c r="A12" s="160" t="s">
        <v>2797</v>
      </c>
      <c r="B12" s="160"/>
      <c r="C12" s="160"/>
      <c r="D12" s="48"/>
      <c r="E12" s="48"/>
      <c r="F12" s="48"/>
      <c r="G12" s="48"/>
      <c r="H12" s="48"/>
      <c r="I12" s="48"/>
      <c r="J12" s="48"/>
    </row>
    <row r="13" spans="1:10">
      <c r="A13" s="17"/>
      <c r="B13" s="177" t="s">
        <v>2904</v>
      </c>
      <c r="C13" s="177"/>
      <c r="D13" s="50"/>
      <c r="E13" s="50"/>
      <c r="F13" s="50"/>
      <c r="G13" s="50"/>
      <c r="H13" s="50"/>
      <c r="I13" s="50"/>
      <c r="J13" s="50"/>
    </row>
    <row r="14" spans="1:10">
      <c r="A14" s="160" t="s">
        <v>2989</v>
      </c>
      <c r="B14" s="160"/>
      <c r="C14" s="160"/>
      <c r="D14" s="51">
        <f t="shared" ref="D14:J14" si="6">SUM(D15:D16)</f>
        <v>0</v>
      </c>
      <c r="E14" s="51">
        <f t="shared" si="6"/>
        <v>0</v>
      </c>
      <c r="F14" s="51">
        <f t="shared" ref="F14" si="7">SUM(F15:F16)</f>
        <v>0</v>
      </c>
      <c r="G14" s="51">
        <f t="shared" si="6"/>
        <v>0</v>
      </c>
      <c r="H14" s="51">
        <f t="shared" si="6"/>
        <v>0</v>
      </c>
      <c r="I14" s="51">
        <f t="shared" si="6"/>
        <v>0</v>
      </c>
      <c r="J14" s="51">
        <f t="shared" si="6"/>
        <v>0</v>
      </c>
    </row>
    <row r="15" spans="1:10" ht="15" customHeight="1">
      <c r="A15" s="17"/>
      <c r="B15" s="172" t="s">
        <v>2959</v>
      </c>
      <c r="C15" s="174"/>
      <c r="D15" s="48"/>
      <c r="E15" s="48"/>
      <c r="F15" s="48"/>
      <c r="G15" s="48"/>
      <c r="H15" s="48"/>
      <c r="I15" s="48"/>
      <c r="J15" s="48"/>
    </row>
    <row r="16" spans="1:10" ht="15" customHeight="1">
      <c r="A16" s="17"/>
      <c r="B16" s="172" t="s">
        <v>2960</v>
      </c>
      <c r="C16" s="174"/>
      <c r="D16" s="48"/>
      <c r="E16" s="48"/>
      <c r="F16" s="48"/>
      <c r="G16" s="48"/>
      <c r="H16" s="48"/>
      <c r="I16" s="48"/>
      <c r="J16" s="48"/>
    </row>
    <row r="17" spans="1:10">
      <c r="A17" s="160" t="s">
        <v>2908</v>
      </c>
      <c r="B17" s="160"/>
      <c r="C17" s="160"/>
      <c r="D17" s="51">
        <f t="shared" ref="D17:E17" si="8">SUM(D18:D19)</f>
        <v>0</v>
      </c>
      <c r="E17" s="51">
        <f t="shared" si="8"/>
        <v>0</v>
      </c>
      <c r="F17" s="51">
        <f t="shared" ref="F17" si="9">SUM(F18:F19)</f>
        <v>0</v>
      </c>
      <c r="G17" s="51">
        <f t="shared" ref="G17:I17" si="10">SUM(G18:G19)</f>
        <v>0</v>
      </c>
      <c r="H17" s="51">
        <f t="shared" si="10"/>
        <v>0</v>
      </c>
      <c r="I17" s="51">
        <f t="shared" si="10"/>
        <v>0</v>
      </c>
      <c r="J17" s="51">
        <f t="shared" ref="J17" si="11">SUM(J18:J19)</f>
        <v>0</v>
      </c>
    </row>
    <row r="18" spans="1:10" ht="15" customHeight="1">
      <c r="A18" s="17"/>
      <c r="B18" s="172" t="s">
        <v>2906</v>
      </c>
      <c r="C18" s="174"/>
      <c r="D18" s="48"/>
      <c r="E18" s="48"/>
      <c r="F18" s="48"/>
      <c r="G18" s="48"/>
      <c r="H18" s="48"/>
      <c r="I18" s="48"/>
      <c r="J18" s="48"/>
    </row>
    <row r="19" spans="1:10" ht="15" customHeight="1">
      <c r="A19" s="17"/>
      <c r="B19" s="172" t="s">
        <v>2907</v>
      </c>
      <c r="C19" s="174"/>
      <c r="D19" s="48"/>
      <c r="E19" s="48"/>
      <c r="F19" s="48"/>
      <c r="G19" s="48"/>
      <c r="H19" s="48"/>
      <c r="I19" s="48"/>
      <c r="J19" s="48"/>
    </row>
    <row r="20" spans="1:10">
      <c r="A20" s="160" t="s">
        <v>2905</v>
      </c>
      <c r="B20" s="160"/>
      <c r="C20" s="160"/>
      <c r="D20" s="52"/>
      <c r="E20" s="52"/>
      <c r="F20" s="52"/>
      <c r="G20" s="52"/>
      <c r="H20" s="52"/>
      <c r="I20" s="52"/>
      <c r="J20" s="52"/>
    </row>
    <row r="21" spans="1:10" s="2" customFormat="1" ht="14.4">
      <c r="A21" s="157" t="s">
        <v>2923</v>
      </c>
      <c r="B21" s="157"/>
      <c r="C21" s="157"/>
      <c r="D21" s="53">
        <f t="shared" ref="D21:J21" si="12">D11+D6</f>
        <v>0</v>
      </c>
      <c r="E21" s="53">
        <f t="shared" si="12"/>
        <v>0</v>
      </c>
      <c r="F21" s="53">
        <f t="shared" ref="F21" si="13">F11+F6</f>
        <v>0</v>
      </c>
      <c r="G21" s="53">
        <f t="shared" si="12"/>
        <v>0</v>
      </c>
      <c r="H21" s="53">
        <f t="shared" si="12"/>
        <v>0</v>
      </c>
      <c r="I21" s="53">
        <f t="shared" si="12"/>
        <v>0</v>
      </c>
      <c r="J21" s="53">
        <f t="shared" si="12"/>
        <v>0</v>
      </c>
    </row>
    <row r="22" spans="1:10" s="2" customFormat="1" ht="15" customHeight="1">
      <c r="A22" s="169" t="s">
        <v>2820</v>
      </c>
      <c r="B22" s="170"/>
      <c r="C22" s="170"/>
      <c r="D22" s="170"/>
      <c r="E22" s="170"/>
      <c r="F22" s="170"/>
      <c r="G22" s="170"/>
      <c r="H22" s="170"/>
      <c r="I22" s="170"/>
      <c r="J22" s="171"/>
    </row>
    <row r="23" spans="1:10" ht="15" customHeight="1">
      <c r="A23" s="168" t="s">
        <v>2924</v>
      </c>
      <c r="B23" s="168"/>
      <c r="C23" s="168"/>
      <c r="D23" s="47">
        <f t="shared" ref="D23:E23" si="14">SUM(D24:D26)</f>
        <v>0</v>
      </c>
      <c r="E23" s="47">
        <f t="shared" si="14"/>
        <v>0</v>
      </c>
      <c r="F23" s="47">
        <f t="shared" ref="F23" si="15">SUM(F24:F26)</f>
        <v>0</v>
      </c>
      <c r="G23" s="47">
        <f>SUM(G24:G26)</f>
        <v>0</v>
      </c>
      <c r="H23" s="47">
        <f>SUM(H24:H26)</f>
        <v>0</v>
      </c>
      <c r="I23" s="47">
        <f>SUM(I24:I26)</f>
        <v>0</v>
      </c>
      <c r="J23" s="47">
        <f>SUM(J24:J26)</f>
        <v>0</v>
      </c>
    </row>
    <row r="24" spans="1:10" ht="35.25" customHeight="1">
      <c r="A24" s="160" t="s">
        <v>2912</v>
      </c>
      <c r="B24" s="160"/>
      <c r="C24" s="160"/>
      <c r="D24" s="54"/>
      <c r="E24" s="54"/>
      <c r="F24" s="54"/>
      <c r="G24" s="54"/>
      <c r="H24" s="54"/>
      <c r="I24" s="54"/>
      <c r="J24" s="54"/>
    </row>
    <row r="25" spans="1:10" ht="39" customHeight="1">
      <c r="A25" s="160" t="s">
        <v>2913</v>
      </c>
      <c r="B25" s="160"/>
      <c r="C25" s="160"/>
      <c r="D25" s="54"/>
      <c r="E25" s="54"/>
      <c r="F25" s="54"/>
      <c r="G25" s="54"/>
      <c r="H25" s="54"/>
      <c r="I25" s="54"/>
      <c r="J25" s="54"/>
    </row>
    <row r="26" spans="1:10">
      <c r="A26" s="160" t="s">
        <v>2914</v>
      </c>
      <c r="B26" s="160"/>
      <c r="C26" s="160"/>
      <c r="D26" s="54"/>
      <c r="E26" s="54"/>
      <c r="F26" s="54"/>
      <c r="G26" s="54"/>
      <c r="H26" s="54"/>
      <c r="I26" s="54"/>
      <c r="J26" s="54"/>
    </row>
    <row r="27" spans="1:10" ht="27" customHeight="1">
      <c r="A27" s="168" t="s">
        <v>2990</v>
      </c>
      <c r="B27" s="168"/>
      <c r="C27" s="168"/>
      <c r="D27" s="47">
        <f t="shared" ref="D27:J27" si="16">SUM(D28:D29)</f>
        <v>0</v>
      </c>
      <c r="E27" s="47">
        <f t="shared" si="16"/>
        <v>0</v>
      </c>
      <c r="F27" s="47">
        <f t="shared" ref="F27" si="17">SUM(F28:F29)</f>
        <v>0</v>
      </c>
      <c r="G27" s="47">
        <f t="shared" si="16"/>
        <v>0</v>
      </c>
      <c r="H27" s="47">
        <f t="shared" si="16"/>
        <v>0</v>
      </c>
      <c r="I27" s="47">
        <f t="shared" si="16"/>
        <v>0</v>
      </c>
      <c r="J27" s="47">
        <f t="shared" si="16"/>
        <v>0</v>
      </c>
    </row>
    <row r="28" spans="1:10" ht="15" customHeight="1">
      <c r="A28" s="172" t="s">
        <v>2961</v>
      </c>
      <c r="B28" s="173"/>
      <c r="C28" s="174"/>
      <c r="D28" s="54"/>
      <c r="E28" s="54"/>
      <c r="F28" s="54"/>
      <c r="G28" s="54"/>
      <c r="H28" s="54"/>
      <c r="I28" s="54"/>
      <c r="J28" s="54"/>
    </row>
    <row r="29" spans="1:10" ht="15" customHeight="1">
      <c r="A29" s="172" t="s">
        <v>2991</v>
      </c>
      <c r="B29" s="173"/>
      <c r="C29" s="174"/>
      <c r="D29" s="54"/>
      <c r="E29" s="54"/>
      <c r="F29" s="54"/>
      <c r="G29" s="54"/>
      <c r="H29" s="54"/>
      <c r="I29" s="54"/>
      <c r="J29" s="54"/>
    </row>
    <row r="30" spans="1:10" ht="12" customHeight="1">
      <c r="A30" s="161" t="s">
        <v>2925</v>
      </c>
      <c r="B30" s="162"/>
      <c r="C30" s="163"/>
      <c r="D30" s="55"/>
      <c r="E30" s="55"/>
      <c r="F30" s="55"/>
      <c r="G30" s="55"/>
      <c r="H30" s="55"/>
      <c r="I30" s="55"/>
      <c r="J30" s="55"/>
    </row>
    <row r="31" spans="1:10" ht="15" customHeight="1">
      <c r="A31" s="17"/>
      <c r="B31" s="175" t="s">
        <v>2915</v>
      </c>
      <c r="C31" s="176"/>
      <c r="D31" s="54"/>
      <c r="E31" s="54"/>
      <c r="F31" s="54"/>
      <c r="G31" s="54"/>
      <c r="H31" s="54"/>
      <c r="I31" s="54"/>
      <c r="J31" s="54"/>
    </row>
    <row r="32" spans="1:10">
      <c r="A32" s="168" t="s">
        <v>2926</v>
      </c>
      <c r="B32" s="168"/>
      <c r="C32" s="168"/>
      <c r="D32" s="55"/>
      <c r="E32" s="55"/>
      <c r="F32" s="55"/>
      <c r="G32" s="55"/>
      <c r="H32" s="55"/>
      <c r="I32" s="55"/>
      <c r="J32" s="55"/>
    </row>
    <row r="33" spans="1:10" ht="27.75" customHeight="1">
      <c r="A33" s="30"/>
      <c r="B33" s="175" t="s">
        <v>2944</v>
      </c>
      <c r="C33" s="176"/>
      <c r="D33" s="54"/>
      <c r="E33" s="54"/>
      <c r="F33" s="54"/>
      <c r="G33" s="54"/>
      <c r="H33" s="54"/>
      <c r="I33" s="54"/>
      <c r="J33" s="54"/>
    </row>
    <row r="34" spans="1:10" ht="27.75" customHeight="1">
      <c r="A34" s="30"/>
      <c r="B34" s="175" t="s">
        <v>2916</v>
      </c>
      <c r="C34" s="176"/>
      <c r="D34" s="54"/>
      <c r="E34" s="54"/>
      <c r="F34" s="54"/>
      <c r="G34" s="54"/>
      <c r="H34" s="54"/>
      <c r="I34" s="54"/>
      <c r="J34" s="54"/>
    </row>
    <row r="35" spans="1:10">
      <c r="A35" s="168" t="s">
        <v>2927</v>
      </c>
      <c r="B35" s="168"/>
      <c r="C35" s="168"/>
      <c r="D35" s="55"/>
      <c r="E35" s="55"/>
      <c r="F35" s="55"/>
      <c r="G35" s="55"/>
      <c r="H35" s="55"/>
      <c r="I35" s="55"/>
      <c r="J35" s="55"/>
    </row>
    <row r="36" spans="1:10">
      <c r="A36" s="168" t="s">
        <v>2928</v>
      </c>
      <c r="B36" s="168"/>
      <c r="C36" s="168"/>
      <c r="D36" s="55"/>
      <c r="E36" s="55"/>
      <c r="F36" s="55"/>
      <c r="G36" s="55"/>
      <c r="H36" s="55"/>
      <c r="I36" s="55"/>
      <c r="J36" s="55"/>
    </row>
    <row r="37" spans="1:10" ht="14.4">
      <c r="A37" s="157" t="s">
        <v>2929</v>
      </c>
      <c r="B37" s="157"/>
      <c r="C37" s="157"/>
      <c r="D37" s="53">
        <f t="shared" ref="D37:J37" si="18">D23+D27+D30+D32+D35+D36</f>
        <v>0</v>
      </c>
      <c r="E37" s="53">
        <f t="shared" si="18"/>
        <v>0</v>
      </c>
      <c r="F37" s="53">
        <f t="shared" ref="F37" si="19">F23+F27+F30+F32+F35+F36</f>
        <v>0</v>
      </c>
      <c r="G37" s="53">
        <f t="shared" si="18"/>
        <v>0</v>
      </c>
      <c r="H37" s="53">
        <f t="shared" si="18"/>
        <v>0</v>
      </c>
      <c r="I37" s="53">
        <f t="shared" si="18"/>
        <v>0</v>
      </c>
      <c r="J37" s="53">
        <f t="shared" si="18"/>
        <v>0</v>
      </c>
    </row>
    <row r="38" spans="1:10">
      <c r="A38" s="178" t="s">
        <v>2930</v>
      </c>
      <c r="B38" s="178"/>
      <c r="C38" s="178"/>
      <c r="D38" s="31" t="str">
        <f t="shared" ref="D38:J38" si="20">IF(D21=D37,"prawidłowy","błąd")</f>
        <v>prawidłowy</v>
      </c>
      <c r="E38" s="31" t="str">
        <f t="shared" si="20"/>
        <v>prawidłowy</v>
      </c>
      <c r="F38" s="31" t="str">
        <f t="shared" ref="F38" si="21">IF(F21=F37,"prawidłowy","błąd")</f>
        <v>prawidłowy</v>
      </c>
      <c r="G38" s="31" t="str">
        <f t="shared" si="20"/>
        <v>prawidłowy</v>
      </c>
      <c r="H38" s="31" t="str">
        <f t="shared" si="20"/>
        <v>prawidłowy</v>
      </c>
      <c r="I38" s="31" t="str">
        <f t="shared" si="20"/>
        <v>prawidłowy</v>
      </c>
      <c r="J38" s="31" t="str">
        <f t="shared" si="20"/>
        <v>prawidłowy</v>
      </c>
    </row>
    <row r="39" spans="1:10">
      <c r="A39" s="12"/>
      <c r="B39" s="12"/>
      <c r="C39" s="12"/>
    </row>
    <row r="40" spans="1:10">
      <c r="A40" s="12"/>
      <c r="B40" s="12"/>
      <c r="C40" s="12"/>
    </row>
  </sheetData>
  <mergeCells count="38">
    <mergeCell ref="A22:J22"/>
    <mergeCell ref="A38:C38"/>
    <mergeCell ref="A26:C26"/>
    <mergeCell ref="A20:C20"/>
    <mergeCell ref="A21:C21"/>
    <mergeCell ref="A23:C23"/>
    <mergeCell ref="A37:C37"/>
    <mergeCell ref="A36:C36"/>
    <mergeCell ref="A28:C28"/>
    <mergeCell ref="A24:C24"/>
    <mergeCell ref="A25:C25"/>
    <mergeCell ref="A35:C35"/>
    <mergeCell ref="B34:C34"/>
    <mergeCell ref="A27:C27"/>
    <mergeCell ref="A32:C32"/>
    <mergeCell ref="B33:C33"/>
    <mergeCell ref="A7:C7"/>
    <mergeCell ref="A8:C8"/>
    <mergeCell ref="A29:C29"/>
    <mergeCell ref="B31:C31"/>
    <mergeCell ref="A9:C9"/>
    <mergeCell ref="A10:C10"/>
    <mergeCell ref="A14:C14"/>
    <mergeCell ref="A17:C17"/>
    <mergeCell ref="B19:C19"/>
    <mergeCell ref="A12:C12"/>
    <mergeCell ref="B13:C13"/>
    <mergeCell ref="B15:C15"/>
    <mergeCell ref="A11:C11"/>
    <mergeCell ref="B16:C16"/>
    <mergeCell ref="B18:C18"/>
    <mergeCell ref="A30:C30"/>
    <mergeCell ref="A1:J1"/>
    <mergeCell ref="A3:J3"/>
    <mergeCell ref="A2:C2"/>
    <mergeCell ref="A6:C6"/>
    <mergeCell ref="A4:C4"/>
    <mergeCell ref="A5:J5"/>
  </mergeCells>
  <pageMargins left="0.50189393939393945" right="0.47348484848484851" top="1.1079545454545454" bottom="0.75" header="0.3" footer="0.3"/>
  <pageSetup paperSize="9" scale="95" fitToHeight="0" orientation="landscape" r:id="rId1"/>
  <headerFooter>
    <oddHeader>&amp;C&amp;G</oddHead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3">
    <pageSetUpPr fitToPage="1"/>
  </sheetPr>
  <dimension ref="A1:AR53"/>
  <sheetViews>
    <sheetView view="pageLayout" zoomScaleNormal="100" zoomScaleSheetLayoutView="100" workbookViewId="0">
      <selection activeCell="F54" sqref="F54"/>
    </sheetView>
  </sheetViews>
  <sheetFormatPr defaultColWidth="9.109375" defaultRowHeight="12"/>
  <cols>
    <col min="1" max="1" width="9.109375" style="11"/>
    <col min="2" max="2" width="19.6640625" style="11" customWidth="1"/>
    <col min="3" max="3" width="19.88671875" style="11" customWidth="1"/>
    <col min="4" max="9" width="13.44140625" style="11" customWidth="1"/>
    <col min="10" max="10" width="12.88671875" style="11" customWidth="1"/>
    <col min="11" max="11" width="10.5546875" style="11" bestFit="1" customWidth="1"/>
    <col min="12" max="24" width="9.109375" style="11"/>
    <col min="25" max="25" width="10.5546875" style="11" bestFit="1" customWidth="1"/>
    <col min="26" max="16384" width="9.109375" style="11"/>
  </cols>
  <sheetData>
    <row r="1" spans="1:44" ht="12.6" thickBot="1">
      <c r="A1" s="154">
        <f>'wniosek o udzielenie wsparcia'!A9</f>
        <v>0</v>
      </c>
      <c r="B1" s="155"/>
      <c r="C1" s="155"/>
      <c r="D1" s="155"/>
      <c r="E1" s="155"/>
      <c r="F1" s="155"/>
      <c r="G1" s="155"/>
      <c r="H1" s="155"/>
      <c r="I1" s="155"/>
      <c r="J1" s="156"/>
    </row>
    <row r="2" spans="1:44" s="10" customFormat="1" ht="46.5" customHeight="1">
      <c r="A2" s="157" t="s">
        <v>2999</v>
      </c>
      <c r="B2" s="157"/>
      <c r="C2" s="157"/>
      <c r="D2" s="40" t="s">
        <v>3028</v>
      </c>
      <c r="E2" s="40" t="s">
        <v>3029</v>
      </c>
      <c r="F2" s="16" t="s">
        <v>3027</v>
      </c>
      <c r="G2" s="16" t="s">
        <v>3030</v>
      </c>
      <c r="H2" s="40" t="s">
        <v>3033</v>
      </c>
      <c r="I2" s="40" t="s">
        <v>3031</v>
      </c>
      <c r="J2" s="40" t="s">
        <v>3032</v>
      </c>
    </row>
    <row r="3" spans="1:44" s="10" customFormat="1" ht="51" customHeight="1">
      <c r="A3" s="161" t="s">
        <v>3180</v>
      </c>
      <c r="B3" s="162"/>
      <c r="C3" s="162"/>
      <c r="D3" s="162"/>
      <c r="E3" s="162"/>
      <c r="F3" s="162"/>
      <c r="G3" s="162"/>
      <c r="H3" s="162"/>
      <c r="I3" s="162"/>
      <c r="J3" s="163"/>
    </row>
    <row r="4" spans="1:44" s="2" customFormat="1" ht="14.4">
      <c r="A4" s="158" t="s">
        <v>3079</v>
      </c>
      <c r="B4" s="158"/>
      <c r="C4" s="158"/>
      <c r="D4" s="46"/>
      <c r="E4" s="46"/>
      <c r="F4" s="46"/>
      <c r="G4" s="46"/>
      <c r="H4" s="46"/>
      <c r="I4" s="46"/>
      <c r="J4" s="46"/>
    </row>
    <row r="5" spans="1:44" ht="12" customHeight="1">
      <c r="A5" s="159" t="s">
        <v>2882</v>
      </c>
      <c r="B5" s="159"/>
      <c r="C5" s="159"/>
      <c r="D5" s="47">
        <f t="shared" ref="D5:E5" si="0">SUM(D7:D10)</f>
        <v>0</v>
      </c>
      <c r="E5" s="47">
        <f t="shared" si="0"/>
        <v>0</v>
      </c>
      <c r="F5" s="47">
        <f t="shared" ref="F5" si="1">SUM(F7:F10)</f>
        <v>0</v>
      </c>
      <c r="G5" s="47">
        <f t="shared" ref="G5:I5" si="2">SUM(G7:G10)</f>
        <v>0</v>
      </c>
      <c r="H5" s="47">
        <f t="shared" si="2"/>
        <v>0</v>
      </c>
      <c r="I5" s="47">
        <f t="shared" si="2"/>
        <v>0</v>
      </c>
      <c r="J5" s="47">
        <f t="shared" ref="J5" si="3">SUM(J7:J10)</f>
        <v>0</v>
      </c>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row>
    <row r="6" spans="1:44" ht="12" customHeight="1">
      <c r="A6" s="19"/>
      <c r="B6" s="184" t="s">
        <v>2846</v>
      </c>
      <c r="C6" s="184"/>
      <c r="D6" s="48"/>
      <c r="E6" s="48"/>
      <c r="F6" s="48"/>
      <c r="G6" s="48"/>
      <c r="H6" s="48"/>
      <c r="I6" s="48"/>
      <c r="J6" s="48"/>
    </row>
    <row r="7" spans="1:44" ht="12" customHeight="1">
      <c r="A7" s="20" t="s">
        <v>2847</v>
      </c>
      <c r="B7" s="164" t="s">
        <v>3036</v>
      </c>
      <c r="C7" s="164"/>
      <c r="D7" s="48"/>
      <c r="E7" s="48"/>
      <c r="F7" s="48"/>
      <c r="G7" s="48"/>
      <c r="H7" s="48"/>
      <c r="I7" s="48"/>
      <c r="J7" s="48"/>
    </row>
    <row r="8" spans="1:44" ht="24" customHeight="1">
      <c r="A8" s="20" t="s">
        <v>2848</v>
      </c>
      <c r="B8" s="160" t="s">
        <v>2876</v>
      </c>
      <c r="C8" s="160"/>
      <c r="D8" s="48"/>
      <c r="E8" s="48"/>
      <c r="F8" s="48"/>
      <c r="G8" s="48"/>
      <c r="H8" s="48"/>
      <c r="I8" s="48"/>
      <c r="J8" s="48"/>
    </row>
    <row r="9" spans="1:44" ht="24.75" customHeight="1">
      <c r="A9" s="20" t="s">
        <v>2849</v>
      </c>
      <c r="B9" s="160" t="s">
        <v>2850</v>
      </c>
      <c r="C9" s="160"/>
      <c r="D9" s="48"/>
      <c r="E9" s="48"/>
      <c r="F9" s="48"/>
      <c r="G9" s="48"/>
      <c r="H9" s="48"/>
      <c r="I9" s="48"/>
      <c r="J9" s="48"/>
    </row>
    <row r="10" spans="1:44" ht="12" customHeight="1">
      <c r="A10" s="20" t="s">
        <v>2851</v>
      </c>
      <c r="B10" s="164" t="s">
        <v>2852</v>
      </c>
      <c r="C10" s="164"/>
      <c r="D10" s="48"/>
      <c r="E10" s="48"/>
      <c r="F10" s="48"/>
      <c r="G10" s="48"/>
      <c r="H10" s="48"/>
      <c r="I10" s="48"/>
      <c r="J10" s="48"/>
    </row>
    <row r="11" spans="1:44" ht="12" customHeight="1">
      <c r="A11" s="159" t="s">
        <v>2919</v>
      </c>
      <c r="B11" s="159"/>
      <c r="C11" s="159"/>
      <c r="D11" s="47">
        <f t="shared" ref="D11:E11" si="4">SUM(D12:D15)+SUM(D17:D20)</f>
        <v>0</v>
      </c>
      <c r="E11" s="47">
        <f t="shared" si="4"/>
        <v>0</v>
      </c>
      <c r="F11" s="47">
        <f t="shared" ref="F11" si="5">SUM(F12:F15)+SUM(F17:F20)</f>
        <v>0</v>
      </c>
      <c r="G11" s="47">
        <f t="shared" ref="G11:I11" si="6">SUM(G12:G15)+SUM(G17:G20)</f>
        <v>0</v>
      </c>
      <c r="H11" s="47">
        <f t="shared" si="6"/>
        <v>0</v>
      </c>
      <c r="I11" s="47">
        <f t="shared" si="6"/>
        <v>0</v>
      </c>
      <c r="J11" s="47">
        <f t="shared" ref="J11" si="7">SUM(J12:J15)+SUM(J17:J20)</f>
        <v>0</v>
      </c>
    </row>
    <row r="12" spans="1:44">
      <c r="A12" s="20" t="s">
        <v>2847</v>
      </c>
      <c r="B12" s="164" t="s">
        <v>2853</v>
      </c>
      <c r="C12" s="164"/>
      <c r="D12" s="48"/>
      <c r="E12" s="48"/>
      <c r="F12" s="48"/>
      <c r="G12" s="48"/>
      <c r="H12" s="48"/>
      <c r="I12" s="48"/>
      <c r="J12" s="48"/>
    </row>
    <row r="13" spans="1:44">
      <c r="A13" s="20" t="s">
        <v>2848</v>
      </c>
      <c r="B13" s="164" t="s">
        <v>2854</v>
      </c>
      <c r="C13" s="164"/>
      <c r="D13" s="48"/>
      <c r="E13" s="48"/>
      <c r="F13" s="48"/>
      <c r="G13" s="48"/>
      <c r="H13" s="48"/>
      <c r="I13" s="48"/>
      <c r="J13" s="48"/>
    </row>
    <row r="14" spans="1:44" ht="10.5" customHeight="1">
      <c r="A14" s="20" t="s">
        <v>2849</v>
      </c>
      <c r="B14" s="164" t="s">
        <v>2855</v>
      </c>
      <c r="C14" s="164"/>
      <c r="D14" s="48"/>
      <c r="E14" s="48"/>
      <c r="F14" s="48"/>
      <c r="G14" s="48"/>
      <c r="H14" s="48"/>
      <c r="I14" s="48"/>
      <c r="J14" s="48"/>
    </row>
    <row r="15" spans="1:44">
      <c r="A15" s="20" t="s">
        <v>2851</v>
      </c>
      <c r="B15" s="164" t="s">
        <v>2856</v>
      </c>
      <c r="C15" s="164"/>
      <c r="D15" s="48"/>
      <c r="E15" s="48"/>
      <c r="F15" s="48"/>
      <c r="G15" s="48"/>
      <c r="H15" s="48"/>
      <c r="I15" s="48"/>
      <c r="J15" s="48"/>
    </row>
    <row r="16" spans="1:44">
      <c r="A16" s="19"/>
      <c r="B16" s="184" t="s">
        <v>2857</v>
      </c>
      <c r="C16" s="184"/>
      <c r="D16" s="48"/>
      <c r="E16" s="48"/>
      <c r="F16" s="48"/>
      <c r="G16" s="48"/>
      <c r="H16" s="48"/>
      <c r="I16" s="48"/>
      <c r="J16" s="48"/>
    </row>
    <row r="17" spans="1:10">
      <c r="A17" s="20" t="s">
        <v>2858</v>
      </c>
      <c r="B17" s="164" t="s">
        <v>2859</v>
      </c>
      <c r="C17" s="164"/>
      <c r="D17" s="48"/>
      <c r="E17" s="48"/>
      <c r="F17" s="48"/>
      <c r="G17" s="48"/>
      <c r="H17" s="48"/>
      <c r="I17" s="48"/>
      <c r="J17" s="48"/>
    </row>
    <row r="18" spans="1:10" ht="12" customHeight="1">
      <c r="A18" s="20" t="s">
        <v>2860</v>
      </c>
      <c r="B18" s="164" t="s">
        <v>2861</v>
      </c>
      <c r="C18" s="164"/>
      <c r="D18" s="48"/>
      <c r="E18" s="48"/>
      <c r="F18" s="48"/>
      <c r="G18" s="48"/>
      <c r="H18" s="48"/>
      <c r="I18" s="48"/>
      <c r="J18" s="48"/>
    </row>
    <row r="19" spans="1:10" ht="12" customHeight="1">
      <c r="A19" s="20" t="s">
        <v>2862</v>
      </c>
      <c r="B19" s="164" t="s">
        <v>2863</v>
      </c>
      <c r="C19" s="164"/>
      <c r="D19" s="48"/>
      <c r="E19" s="48"/>
      <c r="F19" s="48"/>
      <c r="G19" s="48"/>
      <c r="H19" s="48"/>
      <c r="I19" s="48"/>
      <c r="J19" s="48"/>
    </row>
    <row r="20" spans="1:10" ht="12" customHeight="1">
      <c r="A20" s="20" t="s">
        <v>2864</v>
      </c>
      <c r="B20" s="164" t="s">
        <v>2865</v>
      </c>
      <c r="C20" s="164"/>
      <c r="D20" s="48"/>
      <c r="E20" s="48"/>
      <c r="F20" s="48"/>
      <c r="G20" s="48"/>
      <c r="H20" s="48"/>
      <c r="I20" s="48"/>
      <c r="J20" s="48"/>
    </row>
    <row r="21" spans="1:10" ht="12" customHeight="1">
      <c r="A21" s="159" t="s">
        <v>3034</v>
      </c>
      <c r="B21" s="159"/>
      <c r="C21" s="159"/>
      <c r="D21" s="47">
        <f t="shared" ref="D21:E21" si="8">D5-D11</f>
        <v>0</v>
      </c>
      <c r="E21" s="47">
        <f t="shared" si="8"/>
        <v>0</v>
      </c>
      <c r="F21" s="47">
        <f t="shared" ref="F21" si="9">F5-F11</f>
        <v>0</v>
      </c>
      <c r="G21" s="47">
        <f t="shared" ref="G21:I21" si="10">G5-G11</f>
        <v>0</v>
      </c>
      <c r="H21" s="47">
        <f t="shared" si="10"/>
        <v>0</v>
      </c>
      <c r="I21" s="47">
        <f t="shared" si="10"/>
        <v>0</v>
      </c>
      <c r="J21" s="47">
        <f t="shared" ref="J21" si="11">J5-J11</f>
        <v>0</v>
      </c>
    </row>
    <row r="22" spans="1:10" ht="12" customHeight="1">
      <c r="A22" s="159" t="s">
        <v>3039</v>
      </c>
      <c r="B22" s="159"/>
      <c r="C22" s="159"/>
      <c r="D22" s="47">
        <f>SUM(D23:D26)</f>
        <v>0</v>
      </c>
      <c r="E22" s="47">
        <f t="shared" ref="E22" si="12">SUM(E23:E26)</f>
        <v>0</v>
      </c>
      <c r="F22" s="47">
        <f t="shared" ref="F22" si="13">SUM(F23:F26)</f>
        <v>0</v>
      </c>
      <c r="G22" s="47">
        <f t="shared" ref="G22:I22" si="14">SUM(G23:G26)</f>
        <v>0</v>
      </c>
      <c r="H22" s="47">
        <f t="shared" si="14"/>
        <v>0</v>
      </c>
      <c r="I22" s="47">
        <f t="shared" si="14"/>
        <v>0</v>
      </c>
      <c r="J22" s="47">
        <f t="shared" ref="J22" si="15">SUM(J23:J26)</f>
        <v>0</v>
      </c>
    </row>
    <row r="23" spans="1:10" ht="12" customHeight="1">
      <c r="A23" s="20" t="s">
        <v>2847</v>
      </c>
      <c r="B23" s="181" t="s">
        <v>3035</v>
      </c>
      <c r="C23" s="181"/>
      <c r="D23" s="48"/>
      <c r="E23" s="48"/>
      <c r="F23" s="48"/>
      <c r="G23" s="48"/>
      <c r="H23" s="48"/>
      <c r="I23" s="48"/>
      <c r="J23" s="48"/>
    </row>
    <row r="24" spans="1:10">
      <c r="A24" s="20" t="s">
        <v>2848</v>
      </c>
      <c r="B24" s="164" t="s">
        <v>2866</v>
      </c>
      <c r="C24" s="164"/>
      <c r="D24" s="48"/>
      <c r="E24" s="48"/>
      <c r="F24" s="48"/>
      <c r="G24" s="48"/>
      <c r="H24" s="48"/>
      <c r="I24" s="48"/>
      <c r="J24" s="48"/>
    </row>
    <row r="25" spans="1:10">
      <c r="A25" s="20" t="s">
        <v>2849</v>
      </c>
      <c r="B25" s="44" t="s">
        <v>2868</v>
      </c>
      <c r="C25" s="45"/>
      <c r="D25" s="48"/>
      <c r="E25" s="48"/>
      <c r="F25" s="48"/>
      <c r="G25" s="48"/>
      <c r="H25" s="48"/>
      <c r="I25" s="48"/>
      <c r="J25" s="48"/>
    </row>
    <row r="26" spans="1:10" ht="12" customHeight="1">
      <c r="A26" s="20" t="s">
        <v>2851</v>
      </c>
      <c r="B26" s="179" t="s">
        <v>2867</v>
      </c>
      <c r="C26" s="180"/>
      <c r="D26" s="48"/>
      <c r="E26" s="48"/>
      <c r="F26" s="48"/>
      <c r="G26" s="48"/>
      <c r="H26" s="48"/>
      <c r="I26" s="48"/>
      <c r="J26" s="48"/>
    </row>
    <row r="27" spans="1:10" ht="12" customHeight="1">
      <c r="A27" s="159" t="s">
        <v>2920</v>
      </c>
      <c r="B27" s="159"/>
      <c r="C27" s="159"/>
      <c r="D27" s="47">
        <f t="shared" ref="D27:E27" si="16">SUM(D28:D30)</f>
        <v>0</v>
      </c>
      <c r="E27" s="47">
        <f t="shared" si="16"/>
        <v>0</v>
      </c>
      <c r="F27" s="47">
        <f t="shared" ref="F27" si="17">SUM(F28:F30)</f>
        <v>0</v>
      </c>
      <c r="G27" s="47">
        <f t="shared" ref="G27:I27" si="18">SUM(G28:G30)</f>
        <v>0</v>
      </c>
      <c r="H27" s="47">
        <f t="shared" si="18"/>
        <v>0</v>
      </c>
      <c r="I27" s="47">
        <f t="shared" si="18"/>
        <v>0</v>
      </c>
      <c r="J27" s="47">
        <f t="shared" ref="J27" si="19">SUM(J28:J30)</f>
        <v>0</v>
      </c>
    </row>
    <row r="28" spans="1:10">
      <c r="A28" s="20" t="s">
        <v>2847</v>
      </c>
      <c r="B28" s="181" t="s">
        <v>3037</v>
      </c>
      <c r="C28" s="181"/>
      <c r="D28" s="48"/>
      <c r="E28" s="48"/>
      <c r="F28" s="48"/>
      <c r="G28" s="48"/>
      <c r="H28" s="48"/>
      <c r="I28" s="48"/>
      <c r="J28" s="48"/>
    </row>
    <row r="29" spans="1:10">
      <c r="A29" s="20" t="s">
        <v>2848</v>
      </c>
      <c r="B29" s="164" t="s">
        <v>2868</v>
      </c>
      <c r="C29" s="164"/>
      <c r="D29" s="48"/>
      <c r="E29" s="48"/>
      <c r="F29" s="48"/>
      <c r="G29" s="48"/>
      <c r="H29" s="48"/>
      <c r="I29" s="48"/>
      <c r="J29" s="48"/>
    </row>
    <row r="30" spans="1:10">
      <c r="A30" s="20" t="s">
        <v>2849</v>
      </c>
      <c r="B30" s="179" t="s">
        <v>2869</v>
      </c>
      <c r="C30" s="180"/>
      <c r="D30" s="48"/>
      <c r="E30" s="48"/>
      <c r="F30" s="48"/>
      <c r="G30" s="48"/>
      <c r="H30" s="48"/>
      <c r="I30" s="48"/>
      <c r="J30" s="48"/>
    </row>
    <row r="31" spans="1:10">
      <c r="A31" s="159" t="s">
        <v>3038</v>
      </c>
      <c r="B31" s="159"/>
      <c r="C31" s="159"/>
      <c r="D31" s="47">
        <f t="shared" ref="D31:E31" si="20">D21+D22-D27</f>
        <v>0</v>
      </c>
      <c r="E31" s="47">
        <f t="shared" si="20"/>
        <v>0</v>
      </c>
      <c r="F31" s="47">
        <f t="shared" ref="F31" si="21">F21+F22-F27</f>
        <v>0</v>
      </c>
      <c r="G31" s="47">
        <f t="shared" ref="G31:I31" si="22">G21+G22-G27</f>
        <v>0</v>
      </c>
      <c r="H31" s="47">
        <f t="shared" si="22"/>
        <v>0</v>
      </c>
      <c r="I31" s="47">
        <f t="shared" si="22"/>
        <v>0</v>
      </c>
      <c r="J31" s="47">
        <f t="shared" ref="J31" si="23">J21+J22-J27</f>
        <v>0</v>
      </c>
    </row>
    <row r="32" spans="1:10" ht="14.25" customHeight="1">
      <c r="A32" s="159" t="s">
        <v>2921</v>
      </c>
      <c r="B32" s="159"/>
      <c r="C32" s="159"/>
      <c r="D32" s="47">
        <f t="shared" ref="D32:E32" si="24">D33+D36+D38+D39+D40</f>
        <v>0</v>
      </c>
      <c r="E32" s="47">
        <f t="shared" si="24"/>
        <v>0</v>
      </c>
      <c r="F32" s="47">
        <f t="shared" ref="F32" si="25">F33+F36+F38+F39+F40</f>
        <v>0</v>
      </c>
      <c r="G32" s="47">
        <f t="shared" ref="G32:I32" si="26">G33+G36+G38+G39+G40</f>
        <v>0</v>
      </c>
      <c r="H32" s="47">
        <f t="shared" si="26"/>
        <v>0</v>
      </c>
      <c r="I32" s="47">
        <f t="shared" si="26"/>
        <v>0</v>
      </c>
      <c r="J32" s="47">
        <f t="shared" ref="J32" si="27">J33+J36+J38+J39+J40</f>
        <v>0</v>
      </c>
    </row>
    <row r="33" spans="1:10">
      <c r="A33" s="20" t="s">
        <v>2847</v>
      </c>
      <c r="B33" s="164" t="s">
        <v>2870</v>
      </c>
      <c r="C33" s="164"/>
      <c r="D33" s="48"/>
      <c r="E33" s="48"/>
      <c r="F33" s="48"/>
      <c r="G33" s="48"/>
      <c r="H33" s="48"/>
      <c r="I33" s="48"/>
      <c r="J33" s="48"/>
    </row>
    <row r="34" spans="1:10">
      <c r="A34" s="19"/>
      <c r="B34" s="182" t="s">
        <v>3095</v>
      </c>
      <c r="C34" s="183"/>
      <c r="D34" s="48"/>
      <c r="E34" s="48"/>
      <c r="F34" s="48"/>
      <c r="G34" s="48"/>
      <c r="H34" s="48"/>
      <c r="I34" s="48"/>
      <c r="J34" s="48"/>
    </row>
    <row r="35" spans="1:10">
      <c r="A35" s="19"/>
      <c r="B35" s="59" t="s">
        <v>3096</v>
      </c>
      <c r="C35" s="60"/>
      <c r="D35" s="48"/>
      <c r="E35" s="48"/>
      <c r="F35" s="48"/>
      <c r="G35" s="48"/>
      <c r="H35" s="48"/>
      <c r="I35" s="48"/>
      <c r="J35" s="48"/>
    </row>
    <row r="36" spans="1:10">
      <c r="A36" s="20" t="s">
        <v>2872</v>
      </c>
      <c r="B36" s="164" t="s">
        <v>2873</v>
      </c>
      <c r="C36" s="164"/>
      <c r="D36" s="48"/>
      <c r="E36" s="48"/>
      <c r="F36" s="48"/>
      <c r="G36" s="48"/>
      <c r="H36" s="48"/>
      <c r="I36" s="48"/>
      <c r="J36" s="48"/>
    </row>
    <row r="37" spans="1:10">
      <c r="A37" s="19"/>
      <c r="B37" s="182" t="s">
        <v>2871</v>
      </c>
      <c r="C37" s="183"/>
      <c r="D37" s="48"/>
      <c r="E37" s="48"/>
      <c r="F37" s="48"/>
      <c r="G37" s="48"/>
      <c r="H37" s="48"/>
      <c r="I37" s="48"/>
      <c r="J37" s="48"/>
    </row>
    <row r="38" spans="1:10" ht="12" customHeight="1">
      <c r="A38" s="20" t="s">
        <v>2849</v>
      </c>
      <c r="B38" s="179" t="s">
        <v>3041</v>
      </c>
      <c r="C38" s="180"/>
      <c r="D38" s="48"/>
      <c r="E38" s="48"/>
      <c r="F38" s="48"/>
      <c r="G38" s="48"/>
      <c r="H38" s="48"/>
      <c r="I38" s="48"/>
      <c r="J38" s="48"/>
    </row>
    <row r="39" spans="1:10" ht="12" customHeight="1">
      <c r="A39" s="20" t="s">
        <v>2851</v>
      </c>
      <c r="B39" s="164" t="s">
        <v>3040</v>
      </c>
      <c r="C39" s="164"/>
      <c r="D39" s="48"/>
      <c r="E39" s="48"/>
      <c r="F39" s="48"/>
      <c r="G39" s="48"/>
      <c r="H39" s="48"/>
      <c r="I39" s="48"/>
      <c r="J39" s="48"/>
    </row>
    <row r="40" spans="1:10" ht="12.75" customHeight="1">
      <c r="A40" s="20" t="s">
        <v>2858</v>
      </c>
      <c r="B40" s="164" t="s">
        <v>2874</v>
      </c>
      <c r="C40" s="164"/>
      <c r="D40" s="48"/>
      <c r="E40" s="48"/>
      <c r="F40" s="48"/>
      <c r="G40" s="48"/>
      <c r="H40" s="48"/>
      <c r="I40" s="48"/>
      <c r="J40" s="48"/>
    </row>
    <row r="41" spans="1:10" ht="12" customHeight="1">
      <c r="A41" s="159" t="s">
        <v>2922</v>
      </c>
      <c r="B41" s="159"/>
      <c r="C41" s="159"/>
      <c r="D41" s="47">
        <f t="shared" ref="D41:E41" si="28">D42+SUM(D44:D46)</f>
        <v>0</v>
      </c>
      <c r="E41" s="47">
        <f t="shared" si="28"/>
        <v>0</v>
      </c>
      <c r="F41" s="47">
        <f t="shared" ref="F41" si="29">F42+SUM(F44:F46)</f>
        <v>0</v>
      </c>
      <c r="G41" s="47">
        <f t="shared" ref="G41:I41" si="30">G42+SUM(G44:G46)</f>
        <v>0</v>
      </c>
      <c r="H41" s="47">
        <f t="shared" si="30"/>
        <v>0</v>
      </c>
      <c r="I41" s="47">
        <f t="shared" si="30"/>
        <v>0</v>
      </c>
      <c r="J41" s="47">
        <f t="shared" ref="J41" si="31">J42+SUM(J44:J46)</f>
        <v>0</v>
      </c>
    </row>
    <row r="42" spans="1:10" ht="12" customHeight="1">
      <c r="A42" s="20" t="s">
        <v>2847</v>
      </c>
      <c r="B42" s="164" t="s">
        <v>2873</v>
      </c>
      <c r="C42" s="164"/>
      <c r="D42" s="48"/>
      <c r="E42" s="48"/>
      <c r="F42" s="48"/>
      <c r="G42" s="48"/>
      <c r="H42" s="48"/>
      <c r="I42" s="48"/>
      <c r="J42" s="48"/>
    </row>
    <row r="43" spans="1:10">
      <c r="A43" s="19"/>
      <c r="B43" s="182" t="s">
        <v>2875</v>
      </c>
      <c r="C43" s="183"/>
      <c r="D43" s="48"/>
      <c r="E43" s="48"/>
      <c r="F43" s="48"/>
      <c r="G43" s="48"/>
      <c r="H43" s="48"/>
      <c r="I43" s="48"/>
      <c r="J43" s="48"/>
    </row>
    <row r="44" spans="1:10">
      <c r="A44" s="20" t="s">
        <v>2848</v>
      </c>
      <c r="B44" s="179" t="s">
        <v>3042</v>
      </c>
      <c r="C44" s="180"/>
      <c r="D44" s="48"/>
      <c r="E44" s="48"/>
      <c r="F44" s="48"/>
      <c r="G44" s="48"/>
      <c r="H44" s="48"/>
      <c r="I44" s="48"/>
      <c r="J44" s="48"/>
    </row>
    <row r="45" spans="1:10" ht="12" customHeight="1">
      <c r="A45" s="20" t="s">
        <v>2849</v>
      </c>
      <c r="B45" s="21" t="s">
        <v>3040</v>
      </c>
      <c r="C45" s="21"/>
      <c r="D45" s="48"/>
      <c r="E45" s="48"/>
      <c r="F45" s="48"/>
      <c r="G45" s="48"/>
      <c r="H45" s="48"/>
      <c r="I45" s="48"/>
      <c r="J45" s="48"/>
    </row>
    <row r="46" spans="1:10">
      <c r="A46" s="20" t="s">
        <v>2851</v>
      </c>
      <c r="B46" s="179" t="s">
        <v>2874</v>
      </c>
      <c r="C46" s="180"/>
      <c r="D46" s="48"/>
      <c r="E46" s="48"/>
      <c r="F46" s="48"/>
      <c r="G46" s="48"/>
      <c r="H46" s="48"/>
      <c r="I46" s="48"/>
      <c r="J46" s="48"/>
    </row>
    <row r="47" spans="1:10">
      <c r="A47" s="165" t="s">
        <v>3080</v>
      </c>
      <c r="B47" s="166"/>
      <c r="C47" s="167"/>
      <c r="D47" s="47">
        <f>D31+D32-D41</f>
        <v>0</v>
      </c>
      <c r="E47" s="47">
        <f t="shared" ref="E47" si="32">E31+E32-E41</f>
        <v>0</v>
      </c>
      <c r="F47" s="47">
        <f t="shared" ref="F47" si="33">F31+F32-F41</f>
        <v>0</v>
      </c>
      <c r="G47" s="47">
        <f t="shared" ref="G47:I47" si="34">G31+G32-G41</f>
        <v>0</v>
      </c>
      <c r="H47" s="47">
        <f t="shared" si="34"/>
        <v>0</v>
      </c>
      <c r="I47" s="47">
        <f t="shared" si="34"/>
        <v>0</v>
      </c>
      <c r="J47" s="47">
        <f t="shared" ref="J47" si="35">J31+J32-J41</f>
        <v>0</v>
      </c>
    </row>
    <row r="48" spans="1:10">
      <c r="A48" s="159" t="s">
        <v>3043</v>
      </c>
      <c r="B48" s="159"/>
      <c r="C48" s="159"/>
      <c r="D48" s="49"/>
      <c r="E48" s="49"/>
      <c r="F48" s="49"/>
      <c r="G48" s="49"/>
      <c r="H48" s="49"/>
      <c r="I48" s="49"/>
      <c r="J48" s="49"/>
    </row>
    <row r="49" spans="1:10">
      <c r="A49" s="159" t="s">
        <v>3044</v>
      </c>
      <c r="B49" s="159"/>
      <c r="C49" s="159"/>
      <c r="D49" s="49"/>
      <c r="E49" s="49"/>
      <c r="F49" s="49"/>
      <c r="G49" s="49"/>
      <c r="H49" s="49"/>
      <c r="I49" s="49"/>
      <c r="J49" s="49"/>
    </row>
    <row r="50" spans="1:10">
      <c r="A50" s="159" t="s">
        <v>3081</v>
      </c>
      <c r="B50" s="159"/>
      <c r="C50" s="159"/>
      <c r="D50" s="47">
        <f>D47-D48-D49</f>
        <v>0</v>
      </c>
      <c r="E50" s="47">
        <f>E47-E48-E49</f>
        <v>0</v>
      </c>
      <c r="F50" s="47">
        <f>F47-F48-F49</f>
        <v>0</v>
      </c>
      <c r="G50" s="47">
        <f>G47-G48-G49</f>
        <v>0</v>
      </c>
      <c r="H50" s="47">
        <f t="shared" ref="H50:J50" si="36">H47-H48-H49</f>
        <v>0</v>
      </c>
      <c r="I50" s="47">
        <f t="shared" si="36"/>
        <v>0</v>
      </c>
      <c r="J50" s="47">
        <f t="shared" si="36"/>
        <v>0</v>
      </c>
    </row>
    <row r="51" spans="1:10">
      <c r="A51" s="12"/>
      <c r="B51" s="12"/>
      <c r="C51" s="12"/>
    </row>
    <row r="52" spans="1:10">
      <c r="A52" s="12"/>
      <c r="B52" s="12"/>
      <c r="C52" s="12"/>
    </row>
    <row r="53" spans="1:10">
      <c r="A53" s="12"/>
      <c r="B53" s="12"/>
      <c r="C53" s="12"/>
    </row>
  </sheetData>
  <mergeCells count="47">
    <mergeCell ref="B17:C17"/>
    <mergeCell ref="A2:C2"/>
    <mergeCell ref="A4:C4"/>
    <mergeCell ref="A5:C5"/>
    <mergeCell ref="B7:C7"/>
    <mergeCell ref="B6:C6"/>
    <mergeCell ref="B13:C13"/>
    <mergeCell ref="B14:C14"/>
    <mergeCell ref="B15:C15"/>
    <mergeCell ref="B16:C16"/>
    <mergeCell ref="B8:C8"/>
    <mergeCell ref="B9:C9"/>
    <mergeCell ref="B10:C10"/>
    <mergeCell ref="A11:C11"/>
    <mergeCell ref="B20:C20"/>
    <mergeCell ref="A21:C21"/>
    <mergeCell ref="A22:C22"/>
    <mergeCell ref="B23:C23"/>
    <mergeCell ref="B18:C18"/>
    <mergeCell ref="A50:C50"/>
    <mergeCell ref="B34:C34"/>
    <mergeCell ref="B37:C37"/>
    <mergeCell ref="B38:C38"/>
    <mergeCell ref="A48:C48"/>
    <mergeCell ref="B44:C44"/>
    <mergeCell ref="B46:C46"/>
    <mergeCell ref="A47:C47"/>
    <mergeCell ref="B43:C43"/>
    <mergeCell ref="B42:C42"/>
    <mergeCell ref="B40:C40"/>
    <mergeCell ref="B36:C36"/>
    <mergeCell ref="A1:J1"/>
    <mergeCell ref="A3:J3"/>
    <mergeCell ref="B12:C12"/>
    <mergeCell ref="B30:C30"/>
    <mergeCell ref="A49:C49"/>
    <mergeCell ref="B26:C26"/>
    <mergeCell ref="A27:C27"/>
    <mergeCell ref="B28:C28"/>
    <mergeCell ref="B29:C29"/>
    <mergeCell ref="A31:C31"/>
    <mergeCell ref="A32:C32"/>
    <mergeCell ref="B33:C33"/>
    <mergeCell ref="B39:C39"/>
    <mergeCell ref="A41:C41"/>
    <mergeCell ref="B19:C19"/>
    <mergeCell ref="B24:C24"/>
  </mergeCells>
  <pageMargins left="0.50189393939393945" right="0.47348484848484851" top="1.1079545454545454" bottom="0.75" header="0.3" footer="0.3"/>
  <pageSetup paperSize="9" scale="96" fitToHeight="0" orientation="landscape" r:id="rId1"/>
  <headerFooter>
    <oddHeader>&amp;C&amp;G</oddHead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4">
    <pageSetUpPr fitToPage="1"/>
  </sheetPr>
  <dimension ref="A1:AA153"/>
  <sheetViews>
    <sheetView view="pageLayout" zoomScaleNormal="100" zoomScaleSheetLayoutView="100" workbookViewId="0">
      <selection activeCell="F112" sqref="F112"/>
    </sheetView>
  </sheetViews>
  <sheetFormatPr defaultColWidth="9.109375" defaultRowHeight="12"/>
  <cols>
    <col min="1" max="1" width="9.109375" style="11"/>
    <col min="2" max="3" width="19.6640625" style="11" customWidth="1"/>
    <col min="4" max="9" width="13.6640625" style="11" customWidth="1"/>
    <col min="10" max="23" width="13" style="11" customWidth="1"/>
    <col min="24" max="27" width="12.88671875" style="11" customWidth="1"/>
    <col min="28" max="16384" width="9.109375" style="11"/>
  </cols>
  <sheetData>
    <row r="1" spans="1:27" ht="12.6" thickBot="1">
      <c r="A1" s="154">
        <f>'wniosek o udzielenie wsparcia'!A9</f>
        <v>0</v>
      </c>
      <c r="B1" s="155"/>
      <c r="C1" s="155"/>
      <c r="D1" s="155"/>
      <c r="E1" s="155"/>
      <c r="F1" s="155"/>
      <c r="G1" s="155"/>
      <c r="H1" s="155"/>
      <c r="I1" s="155"/>
      <c r="J1" s="156"/>
    </row>
    <row r="2" spans="1:27" s="10" customFormat="1" ht="46.5" customHeight="1">
      <c r="A2" s="185" t="s">
        <v>2998</v>
      </c>
      <c r="B2" s="185"/>
      <c r="C2" s="185"/>
      <c r="D2" s="40" t="s">
        <v>3028</v>
      </c>
      <c r="E2" s="40" t="s">
        <v>3029</v>
      </c>
      <c r="F2" s="16" t="s">
        <v>3027</v>
      </c>
      <c r="G2" s="16" t="s">
        <v>3030</v>
      </c>
      <c r="H2" s="40" t="s">
        <v>3033</v>
      </c>
      <c r="I2" s="40" t="s">
        <v>3031</v>
      </c>
      <c r="J2" s="40" t="s">
        <v>3032</v>
      </c>
      <c r="K2" s="15"/>
      <c r="L2" s="15"/>
      <c r="M2" s="15"/>
      <c r="N2" s="15"/>
      <c r="O2" s="15"/>
      <c r="P2" s="15"/>
      <c r="Q2" s="15"/>
      <c r="R2" s="15"/>
      <c r="S2" s="15"/>
      <c r="T2" s="15"/>
      <c r="U2" s="15"/>
      <c r="V2" s="15"/>
      <c r="W2" s="15"/>
      <c r="X2" s="15"/>
      <c r="Y2" s="15"/>
      <c r="Z2" s="15"/>
      <c r="AA2" s="15"/>
    </row>
    <row r="3" spans="1:27" s="10" customFormat="1" ht="51" customHeight="1">
      <c r="A3" s="161" t="s">
        <v>3181</v>
      </c>
      <c r="B3" s="162"/>
      <c r="C3" s="162"/>
      <c r="D3" s="162"/>
      <c r="E3" s="162"/>
      <c r="F3" s="162"/>
      <c r="G3" s="162"/>
      <c r="H3" s="162"/>
      <c r="I3" s="162"/>
      <c r="J3" s="163"/>
      <c r="K3" s="15"/>
      <c r="L3" s="15"/>
      <c r="M3" s="15"/>
      <c r="N3" s="15"/>
      <c r="O3" s="15"/>
      <c r="P3" s="15"/>
      <c r="Q3" s="15"/>
      <c r="R3" s="15"/>
      <c r="S3" s="15"/>
      <c r="T3" s="15"/>
      <c r="U3" s="15"/>
      <c r="V3" s="15"/>
      <c r="W3" s="15"/>
    </row>
    <row r="4" spans="1:27" s="10" customFormat="1" ht="13.95" customHeight="1">
      <c r="A4" s="158" t="s">
        <v>3079</v>
      </c>
      <c r="B4" s="158"/>
      <c r="C4" s="158"/>
      <c r="D4" s="46"/>
      <c r="E4" s="46"/>
      <c r="F4" s="46"/>
      <c r="G4" s="46"/>
      <c r="H4" s="46"/>
      <c r="I4" s="46"/>
      <c r="J4" s="46"/>
      <c r="K4" s="15"/>
      <c r="L4" s="15"/>
      <c r="M4" s="15"/>
      <c r="N4" s="15"/>
      <c r="O4" s="15"/>
      <c r="P4" s="15"/>
      <c r="Q4" s="15"/>
      <c r="R4" s="15"/>
      <c r="S4" s="15"/>
      <c r="T4" s="15"/>
      <c r="U4" s="15"/>
      <c r="V4" s="15"/>
      <c r="W4" s="15"/>
    </row>
    <row r="5" spans="1:27" s="2" customFormat="1" ht="14.4">
      <c r="A5" s="169" t="s">
        <v>2772</v>
      </c>
      <c r="B5" s="170"/>
      <c r="C5" s="170"/>
      <c r="D5" s="170"/>
      <c r="E5" s="170"/>
      <c r="F5" s="170"/>
      <c r="G5" s="170"/>
      <c r="H5" s="170"/>
      <c r="I5" s="170"/>
      <c r="J5" s="171"/>
      <c r="K5" s="29"/>
      <c r="L5" s="29"/>
      <c r="M5" s="29"/>
      <c r="N5" s="33"/>
      <c r="O5" s="33"/>
      <c r="P5" s="33"/>
      <c r="Q5" s="33"/>
      <c r="R5" s="33"/>
      <c r="S5" s="33"/>
      <c r="T5" s="33"/>
      <c r="U5" s="33"/>
      <c r="V5" s="33"/>
      <c r="W5" s="33"/>
      <c r="X5" s="33"/>
      <c r="Y5" s="33"/>
      <c r="Z5" s="33"/>
      <c r="AA5" s="33"/>
    </row>
    <row r="6" spans="1:27">
      <c r="A6" s="168" t="s">
        <v>2932</v>
      </c>
      <c r="B6" s="168"/>
      <c r="C6" s="168"/>
      <c r="D6" s="47">
        <f t="shared" ref="D6:J6" si="0">D7+D12+D21+D25+D45</f>
        <v>0</v>
      </c>
      <c r="E6" s="47">
        <f t="shared" si="0"/>
        <v>0</v>
      </c>
      <c r="F6" s="47">
        <f t="shared" si="0"/>
        <v>0</v>
      </c>
      <c r="G6" s="47">
        <f t="shared" si="0"/>
        <v>0</v>
      </c>
      <c r="H6" s="47">
        <f t="shared" si="0"/>
        <v>0</v>
      </c>
      <c r="I6" s="47">
        <f t="shared" si="0"/>
        <v>0</v>
      </c>
      <c r="J6" s="47">
        <f t="shared" si="0"/>
        <v>0</v>
      </c>
      <c r="K6" s="22"/>
      <c r="L6" s="22"/>
      <c r="M6" s="22"/>
      <c r="N6" s="22"/>
      <c r="O6" s="22"/>
      <c r="P6" s="22"/>
      <c r="Q6" s="22"/>
      <c r="R6" s="22"/>
      <c r="S6" s="22"/>
      <c r="T6" s="22"/>
      <c r="U6" s="22"/>
      <c r="V6" s="22"/>
      <c r="W6" s="22"/>
      <c r="X6" s="22"/>
      <c r="Y6" s="22"/>
      <c r="Z6" s="22"/>
      <c r="AA6" s="22"/>
    </row>
    <row r="7" spans="1:27">
      <c r="A7" s="168" t="s">
        <v>2934</v>
      </c>
      <c r="B7" s="168"/>
      <c r="C7" s="168"/>
      <c r="D7" s="47">
        <f t="shared" ref="D7:E7" si="1">SUM(D8:D11)</f>
        <v>0</v>
      </c>
      <c r="E7" s="47">
        <f t="shared" si="1"/>
        <v>0</v>
      </c>
      <c r="F7" s="47">
        <f t="shared" ref="F7" si="2">SUM(F8:F11)</f>
        <v>0</v>
      </c>
      <c r="G7" s="47">
        <f t="shared" ref="G7:I7" si="3">SUM(G8:G11)</f>
        <v>0</v>
      </c>
      <c r="H7" s="47">
        <f t="shared" si="3"/>
        <v>0</v>
      </c>
      <c r="I7" s="47">
        <f t="shared" si="3"/>
        <v>0</v>
      </c>
      <c r="J7" s="47">
        <f t="shared" ref="J7" si="4">SUM(J8:J11)</f>
        <v>0</v>
      </c>
      <c r="K7" s="22"/>
      <c r="L7" s="22"/>
      <c r="M7" s="22"/>
      <c r="N7" s="22"/>
      <c r="O7" s="22"/>
      <c r="P7" s="22"/>
      <c r="Q7" s="22"/>
      <c r="R7" s="22"/>
      <c r="S7" s="22"/>
      <c r="T7" s="22"/>
      <c r="U7" s="22"/>
      <c r="V7" s="22"/>
      <c r="W7" s="22"/>
      <c r="X7" s="22"/>
      <c r="Y7" s="22"/>
      <c r="Z7" s="22"/>
      <c r="AA7" s="22"/>
    </row>
    <row r="8" spans="1:27">
      <c r="A8" s="17"/>
      <c r="B8" s="160" t="s">
        <v>2774</v>
      </c>
      <c r="C8" s="160"/>
      <c r="D8" s="48"/>
      <c r="E8" s="48"/>
      <c r="F8" s="48"/>
      <c r="G8" s="48"/>
      <c r="H8" s="48"/>
      <c r="I8" s="48"/>
      <c r="J8" s="48"/>
      <c r="K8" s="23"/>
      <c r="L8" s="23"/>
      <c r="M8" s="23"/>
      <c r="N8" s="23"/>
      <c r="O8" s="23"/>
      <c r="P8" s="23"/>
      <c r="Q8" s="23"/>
      <c r="R8" s="23"/>
      <c r="S8" s="23"/>
      <c r="T8" s="23"/>
      <c r="U8" s="23"/>
      <c r="V8" s="23"/>
      <c r="W8" s="23"/>
      <c r="X8" s="23"/>
      <c r="Y8" s="23"/>
      <c r="Z8" s="23"/>
      <c r="AA8" s="23"/>
    </row>
    <row r="9" spans="1:27">
      <c r="A9" s="17"/>
      <c r="B9" s="160" t="s">
        <v>2775</v>
      </c>
      <c r="C9" s="160"/>
      <c r="D9" s="48"/>
      <c r="E9" s="48"/>
      <c r="F9" s="48"/>
      <c r="G9" s="48"/>
      <c r="H9" s="48"/>
      <c r="I9" s="48"/>
      <c r="J9" s="48"/>
      <c r="K9" s="23"/>
      <c r="L9" s="23"/>
      <c r="M9" s="23"/>
      <c r="N9" s="23"/>
      <c r="O9" s="23"/>
      <c r="P9" s="23"/>
      <c r="Q9" s="23"/>
      <c r="R9" s="23"/>
      <c r="S9" s="23"/>
      <c r="T9" s="23"/>
      <c r="U9" s="23"/>
      <c r="V9" s="23"/>
      <c r="W9" s="23"/>
      <c r="X9" s="23"/>
      <c r="Y9" s="23"/>
      <c r="Z9" s="23"/>
      <c r="AA9" s="23"/>
    </row>
    <row r="10" spans="1:27">
      <c r="A10" s="17"/>
      <c r="B10" s="160" t="s">
        <v>2776</v>
      </c>
      <c r="C10" s="160"/>
      <c r="D10" s="48"/>
      <c r="E10" s="48"/>
      <c r="F10" s="48"/>
      <c r="G10" s="48"/>
      <c r="H10" s="48"/>
      <c r="I10" s="48"/>
      <c r="J10" s="48"/>
      <c r="K10" s="23"/>
      <c r="L10" s="23"/>
      <c r="M10" s="23"/>
      <c r="N10" s="23"/>
      <c r="O10" s="23"/>
      <c r="P10" s="23"/>
      <c r="Q10" s="23"/>
      <c r="R10" s="23"/>
      <c r="S10" s="23"/>
      <c r="T10" s="23"/>
      <c r="U10" s="23"/>
      <c r="V10" s="23"/>
      <c r="W10" s="23"/>
      <c r="X10" s="23"/>
      <c r="Y10" s="23"/>
      <c r="Z10" s="23"/>
      <c r="AA10" s="23"/>
    </row>
    <row r="11" spans="1:27">
      <c r="A11" s="17"/>
      <c r="B11" s="160" t="s">
        <v>2777</v>
      </c>
      <c r="C11" s="160"/>
      <c r="D11" s="48"/>
      <c r="E11" s="48"/>
      <c r="F11" s="48"/>
      <c r="G11" s="48"/>
      <c r="H11" s="48"/>
      <c r="I11" s="48"/>
      <c r="J11" s="48"/>
      <c r="K11" s="23"/>
      <c r="L11" s="23"/>
      <c r="M11" s="23"/>
      <c r="N11" s="23"/>
      <c r="O11" s="23"/>
      <c r="P11" s="23"/>
      <c r="Q11" s="23"/>
      <c r="R11" s="23"/>
      <c r="S11" s="23"/>
      <c r="T11" s="23"/>
      <c r="U11" s="23"/>
      <c r="V11" s="23"/>
      <c r="W11" s="23"/>
      <c r="X11" s="23"/>
      <c r="Y11" s="23"/>
      <c r="Z11" s="23"/>
      <c r="AA11" s="23"/>
    </row>
    <row r="12" spans="1:27">
      <c r="A12" s="168" t="s">
        <v>2933</v>
      </c>
      <c r="B12" s="168"/>
      <c r="C12" s="168"/>
      <c r="D12" s="47">
        <f t="shared" ref="D12:E12" si="5">D13+D19+D20</f>
        <v>0</v>
      </c>
      <c r="E12" s="47">
        <f t="shared" si="5"/>
        <v>0</v>
      </c>
      <c r="F12" s="47">
        <f t="shared" ref="F12" si="6">F13+F19+F20</f>
        <v>0</v>
      </c>
      <c r="G12" s="47">
        <f t="shared" ref="G12:I12" si="7">G13+G19+G20</f>
        <v>0</v>
      </c>
      <c r="H12" s="47">
        <f t="shared" si="7"/>
        <v>0</v>
      </c>
      <c r="I12" s="47">
        <f t="shared" si="7"/>
        <v>0</v>
      </c>
      <c r="J12" s="47">
        <f t="shared" ref="J12" si="8">J13+J19+J20</f>
        <v>0</v>
      </c>
      <c r="K12" s="22"/>
      <c r="L12" s="22"/>
      <c r="M12" s="22"/>
      <c r="N12" s="22"/>
      <c r="O12" s="22"/>
      <c r="P12" s="22"/>
      <c r="Q12" s="22"/>
      <c r="R12" s="22"/>
      <c r="S12" s="22"/>
      <c r="T12" s="22"/>
      <c r="U12" s="22"/>
      <c r="V12" s="22"/>
      <c r="W12" s="22"/>
      <c r="X12" s="22"/>
      <c r="Y12" s="22"/>
      <c r="Z12" s="22"/>
      <c r="AA12" s="22"/>
    </row>
    <row r="13" spans="1:27">
      <c r="A13" s="17"/>
      <c r="B13" s="160" t="s">
        <v>2778</v>
      </c>
      <c r="C13" s="160"/>
      <c r="D13" s="51">
        <f t="shared" ref="D13:E13" si="9">SUM(D14:D18)</f>
        <v>0</v>
      </c>
      <c r="E13" s="51">
        <f t="shared" si="9"/>
        <v>0</v>
      </c>
      <c r="F13" s="51">
        <f t="shared" ref="F13" si="10">SUM(F14:F18)</f>
        <v>0</v>
      </c>
      <c r="G13" s="51">
        <f t="shared" ref="G13:I13" si="11">SUM(G14:G18)</f>
        <v>0</v>
      </c>
      <c r="H13" s="51">
        <f t="shared" si="11"/>
        <v>0</v>
      </c>
      <c r="I13" s="51">
        <f t="shared" si="11"/>
        <v>0</v>
      </c>
      <c r="J13" s="51">
        <f t="shared" ref="J13" si="12">SUM(J14:J18)</f>
        <v>0</v>
      </c>
      <c r="K13" s="23"/>
      <c r="L13" s="23"/>
      <c r="M13" s="23"/>
      <c r="N13" s="23"/>
      <c r="O13" s="23"/>
      <c r="P13" s="23"/>
      <c r="Q13" s="23"/>
      <c r="R13" s="23"/>
      <c r="S13" s="23"/>
      <c r="T13" s="23"/>
      <c r="U13" s="23"/>
      <c r="V13" s="23"/>
      <c r="W13" s="23"/>
      <c r="X13" s="23"/>
      <c r="Y13" s="23"/>
      <c r="Z13" s="23"/>
      <c r="AA13" s="23"/>
    </row>
    <row r="14" spans="1:27" ht="36">
      <c r="A14" s="17"/>
      <c r="B14" s="17"/>
      <c r="C14" s="17" t="s">
        <v>2779</v>
      </c>
      <c r="D14" s="48"/>
      <c r="E14" s="48"/>
      <c r="F14" s="48"/>
      <c r="G14" s="48"/>
      <c r="H14" s="48"/>
      <c r="I14" s="48"/>
      <c r="J14" s="48"/>
      <c r="K14" s="23"/>
      <c r="L14" s="23"/>
      <c r="M14" s="23"/>
      <c r="N14" s="23"/>
      <c r="O14" s="23"/>
      <c r="P14" s="23"/>
      <c r="Q14" s="23"/>
      <c r="R14" s="23"/>
      <c r="S14" s="23"/>
      <c r="T14" s="23"/>
      <c r="U14" s="23"/>
      <c r="V14" s="23"/>
      <c r="W14" s="23"/>
      <c r="X14" s="23"/>
      <c r="Y14" s="23"/>
      <c r="Z14" s="23"/>
      <c r="AA14" s="23"/>
    </row>
    <row r="15" spans="1:27" ht="36.75" customHeight="1">
      <c r="A15" s="17"/>
      <c r="B15" s="17"/>
      <c r="C15" s="17" t="s">
        <v>2780</v>
      </c>
      <c r="D15" s="48"/>
      <c r="E15" s="48"/>
      <c r="F15" s="48"/>
      <c r="G15" s="48"/>
      <c r="H15" s="48"/>
      <c r="I15" s="48"/>
      <c r="J15" s="48"/>
      <c r="K15" s="23"/>
      <c r="L15" s="23"/>
      <c r="M15" s="23"/>
      <c r="N15" s="23"/>
      <c r="O15" s="23"/>
      <c r="P15" s="23"/>
      <c r="Q15" s="23"/>
      <c r="R15" s="23"/>
      <c r="S15" s="23"/>
      <c r="T15" s="23"/>
      <c r="U15" s="23"/>
      <c r="V15" s="23"/>
      <c r="W15" s="23"/>
      <c r="X15" s="23"/>
      <c r="Y15" s="23"/>
      <c r="Z15" s="23"/>
      <c r="AA15" s="23"/>
    </row>
    <row r="16" spans="1:27" ht="24">
      <c r="A16" s="17"/>
      <c r="B16" s="17"/>
      <c r="C16" s="17" t="s">
        <v>2781</v>
      </c>
      <c r="D16" s="48"/>
      <c r="E16" s="48"/>
      <c r="F16" s="48"/>
      <c r="G16" s="48"/>
      <c r="H16" s="48"/>
      <c r="I16" s="48"/>
      <c r="J16" s="48"/>
      <c r="K16" s="23"/>
      <c r="L16" s="23"/>
      <c r="M16" s="23"/>
      <c r="N16" s="23"/>
      <c r="O16" s="23"/>
      <c r="P16" s="23"/>
      <c r="Q16" s="23"/>
      <c r="R16" s="23"/>
      <c r="S16" s="23"/>
      <c r="T16" s="23"/>
      <c r="U16" s="23"/>
      <c r="V16" s="23"/>
      <c r="W16" s="23"/>
      <c r="X16" s="23"/>
      <c r="Y16" s="23"/>
      <c r="Z16" s="23"/>
      <c r="AA16" s="23"/>
    </row>
    <row r="17" spans="1:27">
      <c r="A17" s="17"/>
      <c r="B17" s="17"/>
      <c r="C17" s="17" t="s">
        <v>2782</v>
      </c>
      <c r="D17" s="48"/>
      <c r="E17" s="48"/>
      <c r="F17" s="48"/>
      <c r="G17" s="48"/>
      <c r="H17" s="48"/>
      <c r="I17" s="48"/>
      <c r="J17" s="48"/>
      <c r="K17" s="23"/>
      <c r="L17" s="23"/>
      <c r="M17" s="23"/>
      <c r="N17" s="23"/>
      <c r="O17" s="23"/>
      <c r="P17" s="23"/>
      <c r="Q17" s="23"/>
      <c r="R17" s="23"/>
      <c r="S17" s="23"/>
      <c r="T17" s="23"/>
      <c r="U17" s="23"/>
      <c r="V17" s="23"/>
      <c r="W17" s="23"/>
      <c r="X17" s="23"/>
      <c r="Y17" s="23"/>
      <c r="Z17" s="23"/>
      <c r="AA17" s="23"/>
    </row>
    <row r="18" spans="1:27">
      <c r="A18" s="17"/>
      <c r="B18" s="17"/>
      <c r="C18" s="17" t="s">
        <v>2783</v>
      </c>
      <c r="D18" s="48"/>
      <c r="E18" s="48"/>
      <c r="F18" s="48"/>
      <c r="G18" s="48"/>
      <c r="H18" s="48"/>
      <c r="I18" s="48"/>
      <c r="J18" s="48"/>
      <c r="K18" s="23"/>
      <c r="L18" s="23"/>
      <c r="M18" s="23"/>
      <c r="N18" s="23"/>
      <c r="O18" s="23"/>
      <c r="P18" s="23"/>
      <c r="Q18" s="23"/>
      <c r="R18" s="23"/>
      <c r="S18" s="23"/>
      <c r="T18" s="23"/>
      <c r="U18" s="23"/>
      <c r="V18" s="23"/>
      <c r="W18" s="23"/>
      <c r="X18" s="23"/>
      <c r="Y18" s="23"/>
      <c r="Z18" s="23"/>
      <c r="AA18" s="23"/>
    </row>
    <row r="19" spans="1:27">
      <c r="A19" s="17"/>
      <c r="B19" s="160" t="s">
        <v>2784</v>
      </c>
      <c r="C19" s="160"/>
      <c r="D19" s="48"/>
      <c r="E19" s="48"/>
      <c r="F19" s="48"/>
      <c r="G19" s="48"/>
      <c r="H19" s="48"/>
      <c r="I19" s="48"/>
      <c r="J19" s="48"/>
      <c r="K19" s="23"/>
      <c r="L19" s="23"/>
      <c r="M19" s="23"/>
      <c r="N19" s="23"/>
      <c r="O19" s="23"/>
      <c r="P19" s="23"/>
      <c r="Q19" s="23"/>
      <c r="R19" s="23"/>
      <c r="S19" s="23"/>
      <c r="T19" s="23"/>
      <c r="U19" s="23"/>
      <c r="V19" s="23"/>
      <c r="W19" s="23"/>
      <c r="X19" s="23"/>
      <c r="Y19" s="23"/>
      <c r="Z19" s="23"/>
      <c r="AA19" s="23"/>
    </row>
    <row r="20" spans="1:27">
      <c r="A20" s="17"/>
      <c r="B20" s="160" t="s">
        <v>2785</v>
      </c>
      <c r="C20" s="160"/>
      <c r="D20" s="48"/>
      <c r="E20" s="48"/>
      <c r="F20" s="48"/>
      <c r="G20" s="48"/>
      <c r="H20" s="48"/>
      <c r="I20" s="48"/>
      <c r="J20" s="48"/>
      <c r="K20" s="23"/>
      <c r="L20" s="23"/>
      <c r="M20" s="23"/>
      <c r="N20" s="23"/>
      <c r="O20" s="23"/>
      <c r="P20" s="23"/>
      <c r="Q20" s="23"/>
      <c r="R20" s="23"/>
      <c r="S20" s="23"/>
      <c r="T20" s="23"/>
      <c r="U20" s="23"/>
      <c r="V20" s="23"/>
      <c r="W20" s="23"/>
      <c r="X20" s="23"/>
      <c r="Y20" s="23"/>
      <c r="Z20" s="23"/>
      <c r="AA20" s="23"/>
    </row>
    <row r="21" spans="1:27">
      <c r="A21" s="168" t="s">
        <v>3046</v>
      </c>
      <c r="B21" s="168"/>
      <c r="C21" s="168"/>
      <c r="D21" s="47">
        <f>SUM(D22:D24)</f>
        <v>0</v>
      </c>
      <c r="E21" s="47">
        <f t="shared" ref="E21:J21" si="13">SUM(E22:E24)</f>
        <v>0</v>
      </c>
      <c r="F21" s="47">
        <f t="shared" si="13"/>
        <v>0</v>
      </c>
      <c r="G21" s="47">
        <f t="shared" si="13"/>
        <v>0</v>
      </c>
      <c r="H21" s="47">
        <f t="shared" si="13"/>
        <v>0</v>
      </c>
      <c r="I21" s="47">
        <f t="shared" si="13"/>
        <v>0</v>
      </c>
      <c r="J21" s="47">
        <f t="shared" si="13"/>
        <v>0</v>
      </c>
      <c r="K21" s="22"/>
      <c r="L21" s="22"/>
      <c r="M21" s="22"/>
      <c r="N21" s="22"/>
      <c r="O21" s="22"/>
      <c r="P21" s="22"/>
      <c r="Q21" s="22"/>
      <c r="R21" s="22"/>
      <c r="S21" s="22"/>
      <c r="T21" s="22"/>
      <c r="U21" s="22"/>
      <c r="V21" s="22"/>
      <c r="W21" s="22"/>
      <c r="X21" s="22"/>
      <c r="Y21" s="22"/>
      <c r="Z21" s="22"/>
      <c r="AA21" s="22"/>
    </row>
    <row r="22" spans="1:27">
      <c r="A22" s="17"/>
      <c r="B22" s="160" t="s">
        <v>3047</v>
      </c>
      <c r="C22" s="160"/>
      <c r="D22" s="48"/>
      <c r="E22" s="48"/>
      <c r="F22" s="48"/>
      <c r="G22" s="48"/>
      <c r="H22" s="48"/>
      <c r="I22" s="48"/>
      <c r="J22" s="48"/>
      <c r="K22" s="23"/>
      <c r="L22" s="23"/>
      <c r="M22" s="23"/>
      <c r="N22" s="23"/>
      <c r="O22" s="23"/>
      <c r="P22" s="23"/>
      <c r="Q22" s="23"/>
      <c r="R22" s="23"/>
      <c r="S22" s="23"/>
      <c r="T22" s="23"/>
      <c r="U22" s="23"/>
      <c r="V22" s="23"/>
      <c r="W22" s="23"/>
      <c r="X22" s="23"/>
      <c r="Y22" s="23"/>
      <c r="Z22" s="23"/>
      <c r="AA22" s="23"/>
    </row>
    <row r="23" spans="1:27" ht="27.6" customHeight="1">
      <c r="A23" s="17"/>
      <c r="B23" s="172" t="s">
        <v>3045</v>
      </c>
      <c r="C23" s="174"/>
      <c r="D23" s="48"/>
      <c r="E23" s="48"/>
      <c r="F23" s="48"/>
      <c r="G23" s="48"/>
      <c r="H23" s="48"/>
      <c r="I23" s="48"/>
      <c r="J23" s="48"/>
      <c r="K23" s="23"/>
      <c r="L23" s="23"/>
      <c r="M23" s="23"/>
      <c r="N23" s="23"/>
      <c r="O23" s="23"/>
      <c r="P23" s="23"/>
      <c r="Q23" s="23"/>
      <c r="R23" s="23"/>
      <c r="S23" s="23"/>
      <c r="T23" s="23"/>
      <c r="U23" s="23"/>
      <c r="V23" s="23"/>
      <c r="W23" s="23"/>
      <c r="X23" s="23"/>
      <c r="Y23" s="23"/>
      <c r="Z23" s="23"/>
      <c r="AA23" s="23"/>
    </row>
    <row r="24" spans="1:27">
      <c r="A24" s="17"/>
      <c r="B24" s="160" t="s">
        <v>3048</v>
      </c>
      <c r="C24" s="160"/>
      <c r="D24" s="48"/>
      <c r="E24" s="48"/>
      <c r="F24" s="48"/>
      <c r="G24" s="48"/>
      <c r="H24" s="48"/>
      <c r="I24" s="48"/>
      <c r="J24" s="48"/>
      <c r="K24" s="23"/>
      <c r="L24" s="23"/>
      <c r="M24" s="23"/>
      <c r="N24" s="23"/>
      <c r="O24" s="23"/>
      <c r="P24" s="23"/>
      <c r="Q24" s="23"/>
      <c r="R24" s="23"/>
      <c r="S24" s="23"/>
      <c r="T24" s="23"/>
      <c r="U24" s="23"/>
      <c r="V24" s="23"/>
      <c r="W24" s="23"/>
      <c r="X24" s="23"/>
      <c r="Y24" s="23"/>
      <c r="Z24" s="23"/>
      <c r="AA24" s="23"/>
    </row>
    <row r="25" spans="1:27">
      <c r="A25" s="168" t="s">
        <v>2935</v>
      </c>
      <c r="B25" s="168"/>
      <c r="C25" s="168"/>
      <c r="D25" s="47">
        <f>D26+D27+D28+D44</f>
        <v>0</v>
      </c>
      <c r="E25" s="47">
        <f t="shared" ref="E25:I25" si="14">E26+E27+E28+E44</f>
        <v>0</v>
      </c>
      <c r="F25" s="47">
        <f t="shared" si="14"/>
        <v>0</v>
      </c>
      <c r="G25" s="47">
        <f t="shared" si="14"/>
        <v>0</v>
      </c>
      <c r="H25" s="47">
        <f t="shared" si="14"/>
        <v>0</v>
      </c>
      <c r="I25" s="47">
        <f t="shared" si="14"/>
        <v>0</v>
      </c>
      <c r="J25" s="47">
        <f>J26+J27+J28+J44</f>
        <v>0</v>
      </c>
      <c r="K25" s="22"/>
      <c r="L25" s="22"/>
      <c r="M25" s="22"/>
      <c r="N25" s="22"/>
      <c r="O25" s="22"/>
      <c r="P25" s="22"/>
      <c r="Q25" s="22"/>
      <c r="R25" s="22"/>
      <c r="S25" s="22"/>
      <c r="T25" s="22"/>
      <c r="U25" s="22"/>
      <c r="V25" s="22"/>
      <c r="W25" s="22"/>
      <c r="X25" s="22"/>
      <c r="Y25" s="22"/>
      <c r="Z25" s="22"/>
      <c r="AA25" s="22"/>
    </row>
    <row r="26" spans="1:27">
      <c r="A26" s="17"/>
      <c r="B26" s="160" t="s">
        <v>2786</v>
      </c>
      <c r="C26" s="160"/>
      <c r="D26" s="48"/>
      <c r="E26" s="48"/>
      <c r="F26" s="48"/>
      <c r="G26" s="48"/>
      <c r="H26" s="48"/>
      <c r="I26" s="48"/>
      <c r="J26" s="48"/>
      <c r="K26" s="23"/>
      <c r="L26" s="23"/>
      <c r="M26" s="23"/>
      <c r="N26" s="23"/>
      <c r="O26" s="23"/>
      <c r="P26" s="23"/>
      <c r="Q26" s="23"/>
      <c r="R26" s="23"/>
      <c r="S26" s="23"/>
      <c r="T26" s="23"/>
      <c r="U26" s="23"/>
      <c r="V26" s="23"/>
      <c r="W26" s="23"/>
      <c r="X26" s="23"/>
      <c r="Y26" s="23"/>
      <c r="Z26" s="23"/>
      <c r="AA26" s="23"/>
    </row>
    <row r="27" spans="1:27">
      <c r="A27" s="17"/>
      <c r="B27" s="160" t="s">
        <v>2787</v>
      </c>
      <c r="C27" s="160"/>
      <c r="D27" s="48"/>
      <c r="E27" s="48"/>
      <c r="F27" s="48"/>
      <c r="G27" s="48"/>
      <c r="H27" s="48"/>
      <c r="I27" s="48"/>
      <c r="J27" s="48"/>
      <c r="K27" s="23"/>
      <c r="L27" s="23"/>
      <c r="M27" s="23"/>
      <c r="N27" s="23"/>
      <c r="O27" s="23"/>
      <c r="P27" s="23"/>
      <c r="Q27" s="23"/>
      <c r="R27" s="23"/>
      <c r="S27" s="23"/>
      <c r="T27" s="23"/>
      <c r="U27" s="23"/>
      <c r="V27" s="23"/>
      <c r="W27" s="23"/>
      <c r="X27" s="23"/>
      <c r="Y27" s="23"/>
      <c r="Z27" s="23"/>
      <c r="AA27" s="23"/>
    </row>
    <row r="28" spans="1:27">
      <c r="A28" s="17"/>
      <c r="B28" s="160" t="s">
        <v>2788</v>
      </c>
      <c r="C28" s="160"/>
      <c r="D28" s="51">
        <f>D29+D34+D39</f>
        <v>0</v>
      </c>
      <c r="E28" s="51">
        <f>E29+E34+E39</f>
        <v>0</v>
      </c>
      <c r="F28" s="51">
        <f t="shared" ref="F28:I28" si="15">F29+F34+F39</f>
        <v>0</v>
      </c>
      <c r="G28" s="51">
        <f t="shared" si="15"/>
        <v>0</v>
      </c>
      <c r="H28" s="51">
        <f t="shared" si="15"/>
        <v>0</v>
      </c>
      <c r="I28" s="51">
        <f t="shared" si="15"/>
        <v>0</v>
      </c>
      <c r="J28" s="51">
        <f>J29+J34+J39</f>
        <v>0</v>
      </c>
      <c r="K28" s="23"/>
      <c r="L28" s="23"/>
      <c r="M28" s="23"/>
      <c r="N28" s="23"/>
      <c r="O28" s="23"/>
      <c r="P28" s="23"/>
      <c r="Q28" s="23"/>
      <c r="R28" s="23"/>
      <c r="S28" s="23"/>
      <c r="T28" s="23"/>
      <c r="U28" s="23"/>
      <c r="V28" s="23"/>
      <c r="W28" s="23"/>
      <c r="X28" s="23"/>
      <c r="Y28" s="23"/>
      <c r="Z28" s="23"/>
      <c r="AA28" s="23"/>
    </row>
    <row r="29" spans="1:27" ht="24">
      <c r="A29" s="17"/>
      <c r="B29" s="17"/>
      <c r="C29" s="17" t="s">
        <v>2789</v>
      </c>
      <c r="D29" s="51">
        <f t="shared" ref="D29:E29" si="16">SUM(D30:D33)</f>
        <v>0</v>
      </c>
      <c r="E29" s="51">
        <f t="shared" si="16"/>
        <v>0</v>
      </c>
      <c r="F29" s="51">
        <f t="shared" ref="F29" si="17">SUM(F30:F33)</f>
        <v>0</v>
      </c>
      <c r="G29" s="51">
        <f t="shared" ref="G29:I29" si="18">SUM(G30:G33)</f>
        <v>0</v>
      </c>
      <c r="H29" s="51">
        <f t="shared" si="18"/>
        <v>0</v>
      </c>
      <c r="I29" s="51">
        <f t="shared" si="18"/>
        <v>0</v>
      </c>
      <c r="J29" s="51">
        <f t="shared" ref="J29" si="19">SUM(J30:J33)</f>
        <v>0</v>
      </c>
      <c r="K29" s="23"/>
      <c r="L29" s="23"/>
      <c r="M29" s="23"/>
      <c r="N29" s="23"/>
      <c r="O29" s="23"/>
      <c r="P29" s="23"/>
      <c r="Q29" s="23"/>
      <c r="R29" s="23"/>
      <c r="S29" s="23"/>
      <c r="T29" s="23"/>
      <c r="U29" s="23"/>
      <c r="V29" s="23"/>
      <c r="W29" s="23"/>
      <c r="X29" s="23"/>
      <c r="Y29" s="23"/>
      <c r="Z29" s="23"/>
      <c r="AA29" s="23"/>
    </row>
    <row r="30" spans="1:27">
      <c r="A30" s="17"/>
      <c r="B30" s="17"/>
      <c r="C30" s="17" t="s">
        <v>2790</v>
      </c>
      <c r="D30" s="48"/>
      <c r="E30" s="48"/>
      <c r="F30" s="48"/>
      <c r="G30" s="48"/>
      <c r="H30" s="48"/>
      <c r="I30" s="48"/>
      <c r="J30" s="48"/>
      <c r="K30" s="23"/>
      <c r="L30" s="23"/>
      <c r="M30" s="23"/>
      <c r="N30" s="23"/>
      <c r="O30" s="23"/>
      <c r="P30" s="23"/>
      <c r="Q30" s="23"/>
      <c r="R30" s="23"/>
      <c r="S30" s="23"/>
      <c r="T30" s="23"/>
      <c r="U30" s="23"/>
      <c r="V30" s="23"/>
      <c r="W30" s="23"/>
      <c r="X30" s="23"/>
      <c r="Y30" s="23"/>
      <c r="Z30" s="23"/>
      <c r="AA30" s="23"/>
    </row>
    <row r="31" spans="1:27" ht="24">
      <c r="A31" s="17"/>
      <c r="B31" s="17"/>
      <c r="C31" s="17" t="s">
        <v>2791</v>
      </c>
      <c r="D31" s="48"/>
      <c r="E31" s="48"/>
      <c r="F31" s="48"/>
      <c r="G31" s="48"/>
      <c r="H31" s="48"/>
      <c r="I31" s="48"/>
      <c r="J31" s="48"/>
      <c r="K31" s="23"/>
      <c r="L31" s="23"/>
      <c r="M31" s="23"/>
      <c r="N31" s="23"/>
      <c r="O31" s="23"/>
      <c r="P31" s="23"/>
      <c r="Q31" s="23"/>
      <c r="R31" s="23"/>
      <c r="S31" s="23"/>
      <c r="T31" s="23"/>
      <c r="U31" s="23"/>
      <c r="V31" s="23"/>
      <c r="W31" s="23"/>
      <c r="X31" s="23"/>
      <c r="Y31" s="23"/>
      <c r="Z31" s="23"/>
      <c r="AA31" s="23"/>
    </row>
    <row r="32" spans="1:27">
      <c r="A32" s="17"/>
      <c r="B32" s="17"/>
      <c r="C32" s="17" t="s">
        <v>2792</v>
      </c>
      <c r="D32" s="48"/>
      <c r="E32" s="48"/>
      <c r="F32" s="48"/>
      <c r="G32" s="48"/>
      <c r="H32" s="48"/>
      <c r="I32" s="48"/>
      <c r="J32" s="48"/>
      <c r="K32" s="23"/>
      <c r="L32" s="23"/>
      <c r="M32" s="23"/>
      <c r="N32" s="23"/>
      <c r="O32" s="23"/>
      <c r="P32" s="23"/>
      <c r="Q32" s="23"/>
      <c r="R32" s="23"/>
      <c r="S32" s="23"/>
      <c r="T32" s="23"/>
      <c r="U32" s="23"/>
      <c r="V32" s="23"/>
      <c r="W32" s="23"/>
      <c r="X32" s="23"/>
      <c r="Y32" s="23"/>
      <c r="Z32" s="23"/>
      <c r="AA32" s="23"/>
    </row>
    <row r="33" spans="1:27" ht="37.200000000000003" customHeight="1">
      <c r="A33" s="17"/>
      <c r="B33" s="17"/>
      <c r="C33" s="17" t="s">
        <v>2793</v>
      </c>
      <c r="D33" s="48"/>
      <c r="E33" s="48"/>
      <c r="F33" s="48"/>
      <c r="G33" s="48"/>
      <c r="H33" s="48"/>
      <c r="I33" s="48"/>
      <c r="J33" s="48"/>
      <c r="K33" s="23"/>
      <c r="L33" s="23"/>
      <c r="M33" s="23"/>
      <c r="N33" s="23"/>
      <c r="O33" s="23"/>
      <c r="P33" s="23"/>
      <c r="Q33" s="23"/>
      <c r="R33" s="23"/>
      <c r="S33" s="23"/>
      <c r="T33" s="23"/>
      <c r="U33" s="23"/>
      <c r="V33" s="23"/>
      <c r="W33" s="23"/>
      <c r="X33" s="23"/>
      <c r="Y33" s="23"/>
      <c r="Z33" s="23"/>
      <c r="AA33" s="23"/>
    </row>
    <row r="34" spans="1:27" ht="69" customHeight="1">
      <c r="A34" s="17"/>
      <c r="B34" s="17"/>
      <c r="C34" s="17" t="s">
        <v>3050</v>
      </c>
      <c r="D34" s="51">
        <f>SUM(D35:D38)</f>
        <v>0</v>
      </c>
      <c r="E34" s="51">
        <f>SUM(E35:E38)</f>
        <v>0</v>
      </c>
      <c r="F34" s="51">
        <f t="shared" ref="F34:I34" si="20">SUM(F35:F38)</f>
        <v>0</v>
      </c>
      <c r="G34" s="51">
        <f t="shared" si="20"/>
        <v>0</v>
      </c>
      <c r="H34" s="51">
        <f t="shared" si="20"/>
        <v>0</v>
      </c>
      <c r="I34" s="51">
        <f t="shared" si="20"/>
        <v>0</v>
      </c>
      <c r="J34" s="51">
        <f>SUM(J35:J38)</f>
        <v>0</v>
      </c>
      <c r="K34" s="23"/>
      <c r="L34" s="23"/>
      <c r="M34" s="23"/>
      <c r="N34" s="23"/>
      <c r="O34" s="23"/>
      <c r="P34" s="23"/>
      <c r="Q34" s="23"/>
      <c r="R34" s="23"/>
      <c r="S34" s="23"/>
      <c r="T34" s="23"/>
      <c r="U34" s="23"/>
      <c r="V34" s="23"/>
      <c r="W34" s="23"/>
      <c r="X34" s="23"/>
      <c r="Y34" s="23"/>
      <c r="Z34" s="23"/>
      <c r="AA34" s="23"/>
    </row>
    <row r="35" spans="1:27">
      <c r="A35" s="17"/>
      <c r="B35" s="17"/>
      <c r="C35" s="17" t="s">
        <v>2790</v>
      </c>
      <c r="D35" s="48"/>
      <c r="E35" s="48"/>
      <c r="F35" s="48"/>
      <c r="G35" s="48"/>
      <c r="H35" s="48"/>
      <c r="I35" s="48"/>
      <c r="J35" s="48"/>
      <c r="K35" s="23"/>
      <c r="L35" s="23"/>
      <c r="M35" s="23"/>
      <c r="N35" s="23"/>
      <c r="O35" s="23"/>
      <c r="P35" s="23"/>
      <c r="Q35" s="23"/>
      <c r="R35" s="23"/>
      <c r="S35" s="23"/>
      <c r="T35" s="23"/>
      <c r="U35" s="23"/>
      <c r="V35" s="23"/>
      <c r="W35" s="23"/>
      <c r="X35" s="23"/>
      <c r="Y35" s="23"/>
      <c r="Z35" s="23"/>
      <c r="AA35" s="23"/>
    </row>
    <row r="36" spans="1:27" ht="24">
      <c r="A36" s="17"/>
      <c r="B36" s="17"/>
      <c r="C36" s="17" t="s">
        <v>2791</v>
      </c>
      <c r="D36" s="48"/>
      <c r="E36" s="48"/>
      <c r="F36" s="48"/>
      <c r="G36" s="48"/>
      <c r="H36" s="48"/>
      <c r="I36" s="48"/>
      <c r="J36" s="48"/>
      <c r="K36" s="23"/>
      <c r="L36" s="23"/>
      <c r="M36" s="23"/>
      <c r="N36" s="23"/>
      <c r="O36" s="23"/>
      <c r="P36" s="23"/>
      <c r="Q36" s="23"/>
      <c r="R36" s="23"/>
      <c r="S36" s="23"/>
      <c r="T36" s="23"/>
      <c r="U36" s="23"/>
      <c r="V36" s="23"/>
      <c r="W36" s="23"/>
      <c r="X36" s="23"/>
      <c r="Y36" s="23"/>
      <c r="Z36" s="23"/>
      <c r="AA36" s="23"/>
    </row>
    <row r="37" spans="1:27">
      <c r="A37" s="17"/>
      <c r="B37" s="17"/>
      <c r="C37" s="17" t="s">
        <v>2792</v>
      </c>
      <c r="D37" s="48"/>
      <c r="E37" s="48"/>
      <c r="F37" s="48"/>
      <c r="G37" s="48"/>
      <c r="H37" s="48"/>
      <c r="I37" s="48"/>
      <c r="J37" s="48"/>
      <c r="K37" s="23"/>
      <c r="L37" s="23"/>
      <c r="M37" s="23"/>
      <c r="N37" s="23"/>
      <c r="O37" s="23"/>
      <c r="P37" s="23"/>
      <c r="Q37" s="23"/>
      <c r="R37" s="23"/>
      <c r="S37" s="23"/>
      <c r="T37" s="23"/>
      <c r="U37" s="23"/>
      <c r="V37" s="23"/>
      <c r="W37" s="23"/>
      <c r="X37" s="23"/>
      <c r="Y37" s="23"/>
      <c r="Z37" s="23"/>
      <c r="AA37" s="23"/>
    </row>
    <row r="38" spans="1:27" ht="24">
      <c r="A38" s="17"/>
      <c r="B38" s="17"/>
      <c r="C38" s="17" t="s">
        <v>2793</v>
      </c>
      <c r="D38" s="48"/>
      <c r="E38" s="48"/>
      <c r="F38" s="48"/>
      <c r="G38" s="48"/>
      <c r="H38" s="48"/>
      <c r="I38" s="48"/>
      <c r="J38" s="48"/>
      <c r="K38" s="23"/>
      <c r="L38" s="23"/>
      <c r="M38" s="23"/>
      <c r="N38" s="23"/>
      <c r="O38" s="23"/>
      <c r="P38" s="23"/>
      <c r="Q38" s="23"/>
      <c r="R38" s="23"/>
      <c r="S38" s="23"/>
      <c r="T38" s="23"/>
      <c r="U38" s="23"/>
      <c r="V38" s="23"/>
      <c r="W38" s="23"/>
      <c r="X38" s="23"/>
      <c r="Y38" s="23"/>
      <c r="Z38" s="23"/>
      <c r="AA38" s="23"/>
    </row>
    <row r="39" spans="1:27" ht="24">
      <c r="A39" s="17"/>
      <c r="B39" s="17"/>
      <c r="C39" s="17" t="s">
        <v>3049</v>
      </c>
      <c r="D39" s="51">
        <f t="shared" ref="D39:J39" si="21">SUM(D40:D43)</f>
        <v>0</v>
      </c>
      <c r="E39" s="51">
        <f t="shared" si="21"/>
        <v>0</v>
      </c>
      <c r="F39" s="51">
        <f t="shared" si="21"/>
        <v>0</v>
      </c>
      <c r="G39" s="51">
        <f t="shared" si="21"/>
        <v>0</v>
      </c>
      <c r="H39" s="51">
        <f t="shared" si="21"/>
        <v>0</v>
      </c>
      <c r="I39" s="51">
        <f t="shared" si="21"/>
        <v>0</v>
      </c>
      <c r="J39" s="51">
        <f t="shared" si="21"/>
        <v>0</v>
      </c>
      <c r="K39" s="23"/>
      <c r="L39" s="23"/>
      <c r="M39" s="23"/>
      <c r="N39" s="23"/>
      <c r="O39" s="23"/>
      <c r="P39" s="23"/>
      <c r="Q39" s="23"/>
      <c r="R39" s="23"/>
      <c r="S39" s="23"/>
      <c r="T39" s="23"/>
      <c r="U39" s="23"/>
      <c r="V39" s="23"/>
      <c r="W39" s="23"/>
      <c r="X39" s="23"/>
      <c r="Y39" s="23"/>
      <c r="Z39" s="23"/>
      <c r="AA39" s="23"/>
    </row>
    <row r="40" spans="1:27">
      <c r="A40" s="17"/>
      <c r="B40" s="17"/>
      <c r="C40" s="17" t="s">
        <v>2790</v>
      </c>
      <c r="D40" s="48"/>
      <c r="E40" s="48"/>
      <c r="F40" s="48"/>
      <c r="G40" s="48"/>
      <c r="H40" s="48"/>
      <c r="I40" s="48"/>
      <c r="J40" s="48"/>
      <c r="K40" s="23"/>
      <c r="L40" s="23"/>
      <c r="M40" s="23"/>
      <c r="N40" s="23"/>
      <c r="O40" s="23"/>
      <c r="P40" s="23"/>
      <c r="Q40" s="23"/>
      <c r="R40" s="23"/>
      <c r="S40" s="23"/>
      <c r="T40" s="23"/>
      <c r="U40" s="23"/>
      <c r="V40" s="23"/>
      <c r="W40" s="23"/>
      <c r="X40" s="23"/>
      <c r="Y40" s="23"/>
      <c r="Z40" s="23"/>
      <c r="AA40" s="23"/>
    </row>
    <row r="41" spans="1:27" ht="24">
      <c r="A41" s="17"/>
      <c r="B41" s="17"/>
      <c r="C41" s="17" t="s">
        <v>2791</v>
      </c>
      <c r="D41" s="48"/>
      <c r="E41" s="48"/>
      <c r="F41" s="48"/>
      <c r="G41" s="48"/>
      <c r="H41" s="48"/>
      <c r="I41" s="48"/>
      <c r="J41" s="48"/>
      <c r="K41" s="23"/>
      <c r="L41" s="23"/>
      <c r="M41" s="23"/>
      <c r="N41" s="23"/>
      <c r="O41" s="23"/>
      <c r="P41" s="23"/>
      <c r="Q41" s="23"/>
      <c r="R41" s="23"/>
      <c r="S41" s="23"/>
      <c r="T41" s="23"/>
      <c r="U41" s="23"/>
      <c r="V41" s="23"/>
      <c r="W41" s="23"/>
      <c r="X41" s="23"/>
      <c r="Y41" s="23"/>
      <c r="Z41" s="23"/>
      <c r="AA41" s="23"/>
    </row>
    <row r="42" spans="1:27">
      <c r="A42" s="17"/>
      <c r="B42" s="17"/>
      <c r="C42" s="17" t="s">
        <v>2792</v>
      </c>
      <c r="D42" s="48"/>
      <c r="E42" s="48"/>
      <c r="F42" s="48"/>
      <c r="G42" s="48"/>
      <c r="H42" s="48"/>
      <c r="I42" s="48"/>
      <c r="J42" s="48"/>
      <c r="K42" s="23"/>
      <c r="L42" s="23"/>
      <c r="M42" s="23"/>
      <c r="N42" s="23"/>
      <c r="O42" s="23"/>
      <c r="P42" s="23"/>
      <c r="Q42" s="23"/>
      <c r="R42" s="23"/>
      <c r="S42" s="23"/>
      <c r="T42" s="23"/>
      <c r="U42" s="23"/>
      <c r="V42" s="23"/>
      <c r="W42" s="23"/>
      <c r="X42" s="23"/>
      <c r="Y42" s="23"/>
      <c r="Z42" s="23"/>
      <c r="AA42" s="23"/>
    </row>
    <row r="43" spans="1:27" ht="22.5" customHeight="1">
      <c r="A43" s="17"/>
      <c r="B43" s="17"/>
      <c r="C43" s="17" t="s">
        <v>2793</v>
      </c>
      <c r="D43" s="48"/>
      <c r="E43" s="48"/>
      <c r="F43" s="48"/>
      <c r="G43" s="48"/>
      <c r="H43" s="48"/>
      <c r="I43" s="48"/>
      <c r="J43" s="48"/>
      <c r="K43" s="23"/>
      <c r="L43" s="23"/>
      <c r="M43" s="23"/>
      <c r="N43" s="23"/>
      <c r="O43" s="23"/>
      <c r="P43" s="23"/>
      <c r="Q43" s="23"/>
      <c r="R43" s="23"/>
      <c r="S43" s="23"/>
      <c r="T43" s="23"/>
      <c r="U43" s="23"/>
      <c r="V43" s="23"/>
      <c r="W43" s="23"/>
      <c r="X43" s="23"/>
      <c r="Y43" s="23"/>
      <c r="Z43" s="23"/>
      <c r="AA43" s="23"/>
    </row>
    <row r="44" spans="1:27" ht="19.95" customHeight="1">
      <c r="A44" s="17"/>
      <c r="B44" s="172" t="s">
        <v>3051</v>
      </c>
      <c r="C44" s="174"/>
      <c r="D44" s="48"/>
      <c r="E44" s="48"/>
      <c r="F44" s="48"/>
      <c r="G44" s="48"/>
      <c r="H44" s="48"/>
      <c r="I44" s="48"/>
      <c r="J44" s="48"/>
      <c r="K44" s="23"/>
      <c r="L44" s="23"/>
      <c r="M44" s="23"/>
      <c r="N44" s="23"/>
      <c r="O44" s="23"/>
      <c r="P44" s="23"/>
      <c r="Q44" s="23"/>
      <c r="R44" s="23"/>
      <c r="S44" s="23"/>
      <c r="T44" s="23"/>
      <c r="U44" s="23"/>
      <c r="V44" s="23"/>
      <c r="W44" s="23"/>
      <c r="X44" s="23"/>
      <c r="Y44" s="23"/>
      <c r="Z44" s="23"/>
      <c r="AA44" s="23"/>
    </row>
    <row r="45" spans="1:27" ht="23.4" customHeight="1">
      <c r="A45" s="168" t="s">
        <v>3066</v>
      </c>
      <c r="B45" s="168"/>
      <c r="C45" s="168"/>
      <c r="D45" s="47">
        <f t="shared" ref="D45:E45" si="22">D46+D47</f>
        <v>0</v>
      </c>
      <c r="E45" s="47">
        <f t="shared" si="22"/>
        <v>0</v>
      </c>
      <c r="F45" s="47">
        <f t="shared" ref="F45" si="23">F46+F47</f>
        <v>0</v>
      </c>
      <c r="G45" s="47">
        <f t="shared" ref="G45:I45" si="24">G46+G47</f>
        <v>0</v>
      </c>
      <c r="H45" s="47">
        <f t="shared" si="24"/>
        <v>0</v>
      </c>
      <c r="I45" s="47">
        <f t="shared" si="24"/>
        <v>0</v>
      </c>
      <c r="J45" s="47">
        <f t="shared" ref="J45" si="25">J46+J47</f>
        <v>0</v>
      </c>
      <c r="K45" s="22"/>
      <c r="L45" s="22"/>
      <c r="M45" s="22"/>
      <c r="N45" s="22"/>
      <c r="O45" s="22"/>
      <c r="P45" s="22"/>
      <c r="Q45" s="22"/>
      <c r="R45" s="22"/>
      <c r="S45" s="22"/>
      <c r="T45" s="22"/>
      <c r="U45" s="22"/>
      <c r="V45" s="22"/>
      <c r="W45" s="22"/>
      <c r="X45" s="22"/>
      <c r="Y45" s="22"/>
      <c r="Z45" s="22"/>
      <c r="AA45" s="22"/>
    </row>
    <row r="46" spans="1:27" ht="24" customHeight="1">
      <c r="A46" s="17"/>
      <c r="B46" s="160" t="s">
        <v>2795</v>
      </c>
      <c r="C46" s="160"/>
      <c r="D46" s="48"/>
      <c r="E46" s="48"/>
      <c r="F46" s="48"/>
      <c r="G46" s="48"/>
      <c r="H46" s="48"/>
      <c r="I46" s="48"/>
      <c r="J46" s="48"/>
      <c r="K46" s="23"/>
      <c r="L46" s="23"/>
      <c r="M46" s="23"/>
      <c r="N46" s="23"/>
      <c r="O46" s="23"/>
      <c r="P46" s="23"/>
      <c r="Q46" s="23"/>
      <c r="R46" s="23"/>
      <c r="S46" s="23"/>
      <c r="T46" s="23"/>
      <c r="U46" s="23"/>
      <c r="V46" s="23"/>
      <c r="W46" s="23"/>
      <c r="X46" s="23"/>
      <c r="Y46" s="23"/>
      <c r="Z46" s="23"/>
      <c r="AA46" s="23"/>
    </row>
    <row r="47" spans="1:27">
      <c r="A47" s="17"/>
      <c r="B47" s="160" t="s">
        <v>2796</v>
      </c>
      <c r="C47" s="160"/>
      <c r="D47" s="48"/>
      <c r="E47" s="48"/>
      <c r="F47" s="48"/>
      <c r="G47" s="48"/>
      <c r="H47" s="48"/>
      <c r="I47" s="48"/>
      <c r="J47" s="48"/>
      <c r="K47" s="23"/>
      <c r="L47" s="23"/>
      <c r="M47" s="23"/>
      <c r="N47" s="23"/>
      <c r="O47" s="23"/>
      <c r="P47" s="23"/>
      <c r="Q47" s="23"/>
      <c r="R47" s="23"/>
      <c r="S47" s="23"/>
      <c r="T47" s="23"/>
      <c r="U47" s="23"/>
      <c r="V47" s="23"/>
      <c r="W47" s="23"/>
      <c r="X47" s="23"/>
      <c r="Y47" s="23"/>
      <c r="Z47" s="23"/>
      <c r="AA47" s="23"/>
    </row>
    <row r="48" spans="1:27">
      <c r="A48" s="168" t="s">
        <v>2917</v>
      </c>
      <c r="B48" s="168"/>
      <c r="C48" s="168"/>
      <c r="D48" s="47">
        <f t="shared" ref="D48:J48" si="26">D49+D55+D73+D90</f>
        <v>0</v>
      </c>
      <c r="E48" s="47">
        <f t="shared" si="26"/>
        <v>0</v>
      </c>
      <c r="F48" s="47">
        <f t="shared" si="26"/>
        <v>0</v>
      </c>
      <c r="G48" s="47">
        <f t="shared" si="26"/>
        <v>0</v>
      </c>
      <c r="H48" s="47">
        <f t="shared" si="26"/>
        <v>0</v>
      </c>
      <c r="I48" s="47">
        <f t="shared" si="26"/>
        <v>0</v>
      </c>
      <c r="J48" s="47">
        <f t="shared" si="26"/>
        <v>0</v>
      </c>
      <c r="K48" s="22"/>
      <c r="L48" s="22"/>
      <c r="M48" s="22"/>
      <c r="N48" s="22"/>
      <c r="O48" s="22"/>
      <c r="P48" s="22"/>
      <c r="Q48" s="22"/>
      <c r="R48" s="22"/>
      <c r="S48" s="22"/>
      <c r="T48" s="22"/>
      <c r="U48" s="22"/>
      <c r="V48" s="22"/>
      <c r="W48" s="22"/>
      <c r="X48" s="22"/>
      <c r="Y48" s="22"/>
      <c r="Z48" s="22"/>
      <c r="AA48" s="22"/>
    </row>
    <row r="49" spans="1:27">
      <c r="A49" s="168" t="s">
        <v>2936</v>
      </c>
      <c r="B49" s="168"/>
      <c r="C49" s="168"/>
      <c r="D49" s="47">
        <f t="shared" ref="D49:E49" si="27">SUM(D50:D54)</f>
        <v>0</v>
      </c>
      <c r="E49" s="47">
        <f t="shared" si="27"/>
        <v>0</v>
      </c>
      <c r="F49" s="47">
        <f>SUM(F50:F54)</f>
        <v>0</v>
      </c>
      <c r="G49" s="47">
        <f t="shared" ref="G49:I49" si="28">SUM(G50:G54)</f>
        <v>0</v>
      </c>
      <c r="H49" s="47">
        <f t="shared" si="28"/>
        <v>0</v>
      </c>
      <c r="I49" s="47">
        <f t="shared" si="28"/>
        <v>0</v>
      </c>
      <c r="J49" s="47">
        <f t="shared" ref="J49" si="29">SUM(J50:J54)</f>
        <v>0</v>
      </c>
      <c r="K49" s="22"/>
      <c r="L49" s="22"/>
      <c r="M49" s="22"/>
      <c r="N49" s="22"/>
      <c r="O49" s="22"/>
      <c r="P49" s="22"/>
      <c r="Q49" s="22"/>
      <c r="R49" s="22"/>
      <c r="S49" s="22"/>
      <c r="T49" s="22"/>
      <c r="U49" s="22"/>
      <c r="V49" s="22"/>
      <c r="W49" s="22"/>
      <c r="X49" s="22"/>
      <c r="Y49" s="22"/>
      <c r="Z49" s="22"/>
      <c r="AA49" s="22"/>
    </row>
    <row r="50" spans="1:27">
      <c r="A50" s="17"/>
      <c r="B50" s="160" t="s">
        <v>2798</v>
      </c>
      <c r="C50" s="160"/>
      <c r="D50" s="48"/>
      <c r="E50" s="48"/>
      <c r="F50" s="48"/>
      <c r="G50" s="48"/>
      <c r="H50" s="48"/>
      <c r="I50" s="48"/>
      <c r="J50" s="48"/>
      <c r="K50" s="23"/>
      <c r="L50" s="23"/>
      <c r="M50" s="23"/>
      <c r="N50" s="23"/>
      <c r="O50" s="23"/>
      <c r="P50" s="23"/>
      <c r="Q50" s="23"/>
      <c r="R50" s="23"/>
      <c r="S50" s="23"/>
      <c r="T50" s="23"/>
      <c r="U50" s="23"/>
      <c r="V50" s="23"/>
      <c r="W50" s="23"/>
      <c r="X50" s="23"/>
      <c r="Y50" s="23"/>
      <c r="Z50" s="23"/>
      <c r="AA50" s="23"/>
    </row>
    <row r="51" spans="1:27">
      <c r="A51" s="17"/>
      <c r="B51" s="160" t="s">
        <v>2799</v>
      </c>
      <c r="C51" s="160"/>
      <c r="D51" s="48"/>
      <c r="E51" s="48"/>
      <c r="F51" s="48"/>
      <c r="G51" s="48"/>
      <c r="H51" s="48"/>
      <c r="I51" s="48"/>
      <c r="J51" s="48"/>
      <c r="K51" s="23"/>
      <c r="L51" s="23"/>
      <c r="M51" s="23"/>
      <c r="N51" s="23"/>
      <c r="O51" s="23"/>
      <c r="P51" s="23"/>
      <c r="Q51" s="23"/>
      <c r="R51" s="23"/>
      <c r="S51" s="23"/>
      <c r="T51" s="23"/>
      <c r="U51" s="23"/>
      <c r="V51" s="23"/>
      <c r="W51" s="23"/>
      <c r="X51" s="23"/>
      <c r="Y51" s="23"/>
      <c r="Z51" s="23"/>
      <c r="AA51" s="23"/>
    </row>
    <row r="52" spans="1:27">
      <c r="A52" s="17"/>
      <c r="B52" s="160" t="s">
        <v>2800</v>
      </c>
      <c r="C52" s="160"/>
      <c r="D52" s="48"/>
      <c r="E52" s="48"/>
      <c r="F52" s="48"/>
      <c r="G52" s="48"/>
      <c r="H52" s="48"/>
      <c r="I52" s="48"/>
      <c r="J52" s="48"/>
      <c r="K52" s="23"/>
      <c r="L52" s="23"/>
      <c r="M52" s="23"/>
      <c r="N52" s="23"/>
      <c r="O52" s="23"/>
      <c r="P52" s="23"/>
      <c r="Q52" s="23"/>
      <c r="R52" s="23"/>
      <c r="S52" s="23"/>
      <c r="T52" s="23"/>
      <c r="U52" s="23"/>
      <c r="V52" s="23"/>
      <c r="W52" s="23"/>
      <c r="X52" s="23"/>
      <c r="Y52" s="23"/>
      <c r="Z52" s="23"/>
      <c r="AA52" s="23"/>
    </row>
    <row r="53" spans="1:27">
      <c r="A53" s="17"/>
      <c r="B53" s="160" t="s">
        <v>2801</v>
      </c>
      <c r="C53" s="160"/>
      <c r="D53" s="48"/>
      <c r="E53" s="48"/>
      <c r="F53" s="48"/>
      <c r="G53" s="48"/>
      <c r="H53" s="48"/>
      <c r="I53" s="48"/>
      <c r="J53" s="48"/>
      <c r="K53" s="23"/>
      <c r="L53" s="23"/>
      <c r="M53" s="23"/>
      <c r="N53" s="23"/>
      <c r="O53" s="23"/>
      <c r="P53" s="23"/>
      <c r="Q53" s="23"/>
      <c r="R53" s="23"/>
      <c r="S53" s="23"/>
      <c r="T53" s="23"/>
      <c r="U53" s="23"/>
      <c r="V53" s="23"/>
      <c r="W53" s="23"/>
      <c r="X53" s="23"/>
      <c r="Y53" s="23"/>
      <c r="Z53" s="23"/>
      <c r="AA53" s="23"/>
    </row>
    <row r="54" spans="1:27">
      <c r="A54" s="17"/>
      <c r="B54" s="160" t="s">
        <v>3052</v>
      </c>
      <c r="C54" s="160"/>
      <c r="D54" s="48"/>
      <c r="E54" s="48"/>
      <c r="F54" s="48"/>
      <c r="G54" s="48"/>
      <c r="H54" s="48"/>
      <c r="I54" s="48"/>
      <c r="J54" s="48"/>
      <c r="K54" s="23"/>
      <c r="L54" s="23"/>
      <c r="M54" s="23"/>
      <c r="N54" s="23"/>
      <c r="O54" s="23"/>
      <c r="P54" s="23"/>
      <c r="Q54" s="23"/>
      <c r="R54" s="23"/>
      <c r="S54" s="23"/>
      <c r="T54" s="23"/>
      <c r="U54" s="23"/>
      <c r="V54" s="23"/>
      <c r="W54" s="23"/>
      <c r="X54" s="23"/>
      <c r="Y54" s="23"/>
      <c r="Z54" s="23"/>
      <c r="AA54" s="23"/>
    </row>
    <row r="55" spans="1:27">
      <c r="A55" s="168" t="s">
        <v>3065</v>
      </c>
      <c r="B55" s="168"/>
      <c r="C55" s="168"/>
      <c r="D55" s="47">
        <f>D56+D61+D66</f>
        <v>0</v>
      </c>
      <c r="E55" s="47">
        <f t="shared" ref="E55:J55" si="30">E56+E61+E66</f>
        <v>0</v>
      </c>
      <c r="F55" s="47">
        <f t="shared" si="30"/>
        <v>0</v>
      </c>
      <c r="G55" s="47">
        <f t="shared" si="30"/>
        <v>0</v>
      </c>
      <c r="H55" s="47">
        <f t="shared" si="30"/>
        <v>0</v>
      </c>
      <c r="I55" s="47">
        <f t="shared" si="30"/>
        <v>0</v>
      </c>
      <c r="J55" s="47">
        <f t="shared" si="30"/>
        <v>0</v>
      </c>
      <c r="K55" s="22"/>
      <c r="L55" s="22"/>
      <c r="M55" s="22"/>
      <c r="N55" s="22"/>
      <c r="O55" s="22"/>
      <c r="P55" s="22"/>
      <c r="Q55" s="22"/>
      <c r="R55" s="22"/>
      <c r="S55" s="22"/>
      <c r="T55" s="22"/>
      <c r="U55" s="22"/>
      <c r="V55" s="22"/>
      <c r="W55" s="22"/>
      <c r="X55" s="22"/>
      <c r="Y55" s="22"/>
      <c r="Z55" s="22"/>
      <c r="AA55" s="22"/>
    </row>
    <row r="56" spans="1:27">
      <c r="A56" s="160" t="s">
        <v>2802</v>
      </c>
      <c r="B56" s="160"/>
      <c r="C56" s="160"/>
      <c r="D56" s="51">
        <f t="shared" ref="D56:E56" si="31">D57+D60</f>
        <v>0</v>
      </c>
      <c r="E56" s="51">
        <f t="shared" si="31"/>
        <v>0</v>
      </c>
      <c r="F56" s="51">
        <f t="shared" ref="F56" si="32">F57+F60</f>
        <v>0</v>
      </c>
      <c r="G56" s="51">
        <f>G57+G60</f>
        <v>0</v>
      </c>
      <c r="H56" s="51">
        <f t="shared" ref="H56:I56" si="33">H57+H60</f>
        <v>0</v>
      </c>
      <c r="I56" s="51">
        <f t="shared" si="33"/>
        <v>0</v>
      </c>
      <c r="J56" s="51">
        <f t="shared" ref="J56" si="34">J57+J60</f>
        <v>0</v>
      </c>
      <c r="K56" s="23"/>
      <c r="L56" s="23"/>
      <c r="M56" s="23"/>
      <c r="N56" s="23"/>
      <c r="O56" s="23"/>
      <c r="P56" s="23"/>
      <c r="Q56" s="23"/>
      <c r="R56" s="23"/>
      <c r="S56" s="23"/>
      <c r="T56" s="23"/>
      <c r="U56" s="23"/>
      <c r="V56" s="23"/>
      <c r="W56" s="23"/>
      <c r="X56" s="23"/>
      <c r="Y56" s="23"/>
      <c r="Z56" s="23"/>
      <c r="AA56" s="23"/>
    </row>
    <row r="57" spans="1:27" ht="24">
      <c r="A57" s="17"/>
      <c r="B57" s="17"/>
      <c r="C57" s="17" t="s">
        <v>2803</v>
      </c>
      <c r="D57" s="51">
        <f t="shared" ref="D57:E57" si="35">D58+D59</f>
        <v>0</v>
      </c>
      <c r="E57" s="51">
        <f t="shared" si="35"/>
        <v>0</v>
      </c>
      <c r="F57" s="51">
        <f t="shared" ref="F57" si="36">F58+F59</f>
        <v>0</v>
      </c>
      <c r="G57" s="51">
        <f>G58+G59</f>
        <v>0</v>
      </c>
      <c r="H57" s="51">
        <f t="shared" ref="H57:I57" si="37">H58+H59</f>
        <v>0</v>
      </c>
      <c r="I57" s="51">
        <f t="shared" si="37"/>
        <v>0</v>
      </c>
      <c r="J57" s="51">
        <f t="shared" ref="J57" si="38">J58+J59</f>
        <v>0</v>
      </c>
      <c r="K57" s="23"/>
      <c r="L57" s="23"/>
      <c r="M57" s="23"/>
      <c r="N57" s="23"/>
      <c r="O57" s="23"/>
      <c r="P57" s="23"/>
      <c r="Q57" s="23"/>
      <c r="R57" s="23"/>
      <c r="S57" s="23"/>
      <c r="T57" s="23"/>
      <c r="U57" s="23"/>
      <c r="V57" s="23"/>
      <c r="W57" s="23"/>
      <c r="X57" s="23"/>
      <c r="Y57" s="23"/>
      <c r="Z57" s="23"/>
      <c r="AA57" s="23"/>
    </row>
    <row r="58" spans="1:27">
      <c r="A58" s="17"/>
      <c r="B58" s="17"/>
      <c r="C58" s="17" t="s">
        <v>2804</v>
      </c>
      <c r="D58" s="48"/>
      <c r="E58" s="48"/>
      <c r="F58" s="48"/>
      <c r="G58" s="48"/>
      <c r="H58" s="48"/>
      <c r="I58" s="48"/>
      <c r="J58" s="48"/>
      <c r="K58" s="23"/>
      <c r="L58" s="23"/>
      <c r="M58" s="23"/>
      <c r="N58" s="23"/>
      <c r="O58" s="23"/>
      <c r="P58" s="23"/>
      <c r="Q58" s="23"/>
      <c r="R58" s="23"/>
      <c r="S58" s="23"/>
      <c r="T58" s="23"/>
      <c r="U58" s="23"/>
      <c r="V58" s="23"/>
      <c r="W58" s="23"/>
      <c r="X58" s="23"/>
      <c r="Y58" s="23"/>
      <c r="Z58" s="23"/>
      <c r="AA58" s="23"/>
    </row>
    <row r="59" spans="1:27">
      <c r="A59" s="17"/>
      <c r="B59" s="17"/>
      <c r="C59" s="17" t="s">
        <v>2805</v>
      </c>
      <c r="D59" s="48"/>
      <c r="E59" s="48"/>
      <c r="F59" s="48"/>
      <c r="G59" s="48"/>
      <c r="H59" s="48"/>
      <c r="I59" s="48"/>
      <c r="J59" s="48"/>
      <c r="K59" s="23"/>
      <c r="L59" s="23"/>
      <c r="M59" s="23"/>
      <c r="N59" s="23"/>
      <c r="O59" s="23"/>
      <c r="P59" s="23"/>
      <c r="Q59" s="23"/>
      <c r="R59" s="23"/>
      <c r="S59" s="23"/>
      <c r="T59" s="23"/>
      <c r="U59" s="23"/>
      <c r="V59" s="23"/>
      <c r="W59" s="23"/>
      <c r="X59" s="23"/>
      <c r="Y59" s="23"/>
      <c r="Z59" s="23"/>
      <c r="AA59" s="23"/>
    </row>
    <row r="60" spans="1:27">
      <c r="A60" s="17"/>
      <c r="B60" s="17"/>
      <c r="C60" s="17" t="s">
        <v>2806</v>
      </c>
      <c r="D60" s="48"/>
      <c r="E60" s="48"/>
      <c r="F60" s="48"/>
      <c r="G60" s="48"/>
      <c r="H60" s="48"/>
      <c r="I60" s="48"/>
      <c r="J60" s="48"/>
      <c r="K60" s="23"/>
      <c r="L60" s="23"/>
      <c r="M60" s="23"/>
      <c r="N60" s="23"/>
      <c r="O60" s="23"/>
      <c r="P60" s="23"/>
      <c r="Q60" s="23"/>
      <c r="R60" s="23"/>
      <c r="S60" s="23"/>
      <c r="T60" s="23"/>
      <c r="U60" s="23"/>
      <c r="V60" s="23"/>
      <c r="W60" s="23"/>
      <c r="X60" s="23"/>
      <c r="Y60" s="23"/>
      <c r="Z60" s="23"/>
      <c r="AA60" s="23"/>
    </row>
    <row r="61" spans="1:27" ht="29.4" customHeight="1">
      <c r="A61" s="172" t="s">
        <v>3053</v>
      </c>
      <c r="B61" s="173"/>
      <c r="C61" s="174"/>
      <c r="D61" s="51">
        <f>D62+D65</f>
        <v>0</v>
      </c>
      <c r="E61" s="51">
        <f t="shared" ref="E61:J61" si="39">E62+E65</f>
        <v>0</v>
      </c>
      <c r="F61" s="51">
        <f>F62+F65</f>
        <v>0</v>
      </c>
      <c r="G61" s="51">
        <f>G62+G65</f>
        <v>0</v>
      </c>
      <c r="H61" s="51">
        <f t="shared" si="39"/>
        <v>0</v>
      </c>
      <c r="I61" s="51">
        <f t="shared" si="39"/>
        <v>0</v>
      </c>
      <c r="J61" s="51">
        <f t="shared" si="39"/>
        <v>0</v>
      </c>
      <c r="K61" s="23"/>
      <c r="L61" s="23"/>
      <c r="M61" s="23"/>
      <c r="N61" s="23"/>
      <c r="O61" s="23"/>
      <c r="P61" s="23"/>
      <c r="Q61" s="23"/>
      <c r="R61" s="23"/>
      <c r="S61" s="23"/>
      <c r="T61" s="23"/>
      <c r="U61" s="23"/>
      <c r="V61" s="23"/>
      <c r="W61" s="23"/>
      <c r="X61" s="23"/>
      <c r="Y61" s="23"/>
      <c r="Z61" s="23"/>
      <c r="AA61" s="23"/>
    </row>
    <row r="62" spans="1:27" ht="29.4" customHeight="1">
      <c r="A62" s="42"/>
      <c r="B62" s="43"/>
      <c r="C62" s="17" t="s">
        <v>2803</v>
      </c>
      <c r="D62" s="48"/>
      <c r="E62" s="48"/>
      <c r="F62" s="48"/>
      <c r="G62" s="48"/>
      <c r="H62" s="48"/>
      <c r="I62" s="48"/>
      <c r="J62" s="48"/>
      <c r="K62" s="23"/>
      <c r="L62" s="23"/>
      <c r="M62" s="23"/>
      <c r="N62" s="23"/>
      <c r="O62" s="23"/>
      <c r="P62" s="23"/>
      <c r="Q62" s="23"/>
      <c r="R62" s="23"/>
      <c r="S62" s="23"/>
      <c r="T62" s="23"/>
      <c r="U62" s="23"/>
      <c r="V62" s="23"/>
      <c r="W62" s="23"/>
      <c r="X62" s="23"/>
      <c r="Y62" s="23"/>
      <c r="Z62" s="23"/>
      <c r="AA62" s="23"/>
    </row>
    <row r="63" spans="1:27">
      <c r="A63" s="17"/>
      <c r="B63" s="17"/>
      <c r="C63" s="17" t="s">
        <v>2804</v>
      </c>
      <c r="D63" s="48"/>
      <c r="E63" s="48"/>
      <c r="F63" s="48"/>
      <c r="G63" s="48"/>
      <c r="H63" s="48"/>
      <c r="I63" s="48"/>
      <c r="J63" s="48"/>
      <c r="K63" s="23"/>
      <c r="L63" s="23"/>
      <c r="M63" s="23"/>
      <c r="N63" s="23"/>
      <c r="O63" s="23"/>
      <c r="P63" s="23"/>
      <c r="Q63" s="23"/>
      <c r="R63" s="23"/>
      <c r="S63" s="23"/>
      <c r="T63" s="23"/>
      <c r="U63" s="23"/>
      <c r="V63" s="23"/>
      <c r="W63" s="23"/>
      <c r="X63" s="23"/>
      <c r="Y63" s="23"/>
      <c r="Z63" s="23"/>
      <c r="AA63" s="23"/>
    </row>
    <row r="64" spans="1:27">
      <c r="A64" s="17"/>
      <c r="B64" s="17"/>
      <c r="C64" s="17" t="s">
        <v>2805</v>
      </c>
      <c r="D64" s="48"/>
      <c r="E64" s="48"/>
      <c r="F64" s="48"/>
      <c r="G64" s="48"/>
      <c r="H64" s="48"/>
      <c r="I64" s="48"/>
      <c r="J64" s="48"/>
      <c r="K64" s="23"/>
      <c r="L64" s="23"/>
      <c r="M64" s="23"/>
      <c r="N64" s="23"/>
      <c r="O64" s="23"/>
      <c r="P64" s="23"/>
      <c r="Q64" s="23"/>
      <c r="R64" s="23"/>
      <c r="S64" s="23"/>
      <c r="T64" s="23"/>
      <c r="U64" s="23"/>
      <c r="V64" s="23"/>
      <c r="W64" s="23"/>
      <c r="X64" s="23"/>
      <c r="Y64" s="23"/>
      <c r="Z64" s="23"/>
      <c r="AA64" s="23"/>
    </row>
    <row r="65" spans="1:27">
      <c r="A65" s="17"/>
      <c r="B65" s="17"/>
      <c r="C65" s="17" t="s">
        <v>2806</v>
      </c>
      <c r="D65" s="48"/>
      <c r="E65" s="48"/>
      <c r="F65" s="48"/>
      <c r="G65" s="48"/>
      <c r="H65" s="48"/>
      <c r="I65" s="48"/>
      <c r="J65" s="48"/>
      <c r="K65" s="23"/>
      <c r="L65" s="23"/>
      <c r="M65" s="23"/>
      <c r="N65" s="23"/>
      <c r="O65" s="23"/>
      <c r="P65" s="23"/>
      <c r="Q65" s="23"/>
      <c r="R65" s="23"/>
      <c r="S65" s="23"/>
      <c r="T65" s="23"/>
      <c r="U65" s="23"/>
      <c r="V65" s="23"/>
      <c r="W65" s="23"/>
      <c r="X65" s="23"/>
      <c r="Y65" s="23"/>
      <c r="Z65" s="23"/>
      <c r="AA65" s="23"/>
    </row>
    <row r="66" spans="1:27">
      <c r="A66" s="160" t="s">
        <v>3054</v>
      </c>
      <c r="B66" s="160"/>
      <c r="C66" s="160"/>
      <c r="D66" s="51">
        <f>D67+D70+D71+D72</f>
        <v>0</v>
      </c>
      <c r="E66" s="51">
        <f t="shared" ref="E66" si="40">E67+E70+E71+E72</f>
        <v>0</v>
      </c>
      <c r="F66" s="51">
        <f t="shared" ref="F66" si="41">F67+F70+F71+F72</f>
        <v>0</v>
      </c>
      <c r="G66" s="51">
        <f t="shared" ref="G66:I66" si="42">G67+G70+G71+G72</f>
        <v>0</v>
      </c>
      <c r="H66" s="51">
        <f t="shared" si="42"/>
        <v>0</v>
      </c>
      <c r="I66" s="51">
        <f t="shared" si="42"/>
        <v>0</v>
      </c>
      <c r="J66" s="51">
        <f t="shared" ref="J66" si="43">J67+J70+J71+J72</f>
        <v>0</v>
      </c>
      <c r="K66" s="23"/>
      <c r="L66" s="23"/>
      <c r="M66" s="23"/>
      <c r="N66" s="23"/>
      <c r="O66" s="23"/>
      <c r="P66" s="23"/>
      <c r="Q66" s="23"/>
      <c r="R66" s="23"/>
      <c r="S66" s="23"/>
      <c r="T66" s="23"/>
      <c r="U66" s="23"/>
      <c r="V66" s="23"/>
      <c r="W66" s="23"/>
      <c r="X66" s="23"/>
      <c r="Y66" s="23"/>
      <c r="Z66" s="23"/>
      <c r="AA66" s="23"/>
    </row>
    <row r="67" spans="1:27" ht="24">
      <c r="A67" s="17"/>
      <c r="B67" s="17"/>
      <c r="C67" s="17" t="s">
        <v>2803</v>
      </c>
      <c r="D67" s="51">
        <f t="shared" ref="D67:E67" si="44">D68+D69</f>
        <v>0</v>
      </c>
      <c r="E67" s="51">
        <f t="shared" si="44"/>
        <v>0</v>
      </c>
      <c r="F67" s="51">
        <f t="shared" ref="F67" si="45">F68+F69</f>
        <v>0</v>
      </c>
      <c r="G67" s="51">
        <f t="shared" ref="G67:I67" si="46">G68+G69</f>
        <v>0</v>
      </c>
      <c r="H67" s="51">
        <f t="shared" si="46"/>
        <v>0</v>
      </c>
      <c r="I67" s="51">
        <f t="shared" si="46"/>
        <v>0</v>
      </c>
      <c r="J67" s="51">
        <f t="shared" ref="J67" si="47">J68+J69</f>
        <v>0</v>
      </c>
      <c r="K67" s="23"/>
      <c r="L67" s="23"/>
      <c r="M67" s="23"/>
      <c r="N67" s="23"/>
      <c r="O67" s="23"/>
      <c r="P67" s="23"/>
      <c r="Q67" s="23"/>
      <c r="R67" s="23"/>
      <c r="S67" s="23"/>
      <c r="T67" s="23"/>
      <c r="U67" s="23"/>
      <c r="V67" s="23"/>
      <c r="W67" s="23"/>
      <c r="X67" s="23"/>
      <c r="Y67" s="23"/>
      <c r="Z67" s="23"/>
      <c r="AA67" s="23"/>
    </row>
    <row r="68" spans="1:27">
      <c r="A68" s="17"/>
      <c r="B68" s="17"/>
      <c r="C68" s="17" t="s">
        <v>2804</v>
      </c>
      <c r="D68" s="48"/>
      <c r="E68" s="48"/>
      <c r="F68" s="48"/>
      <c r="G68" s="48"/>
      <c r="H68" s="48"/>
      <c r="I68" s="48"/>
      <c r="J68" s="48"/>
      <c r="K68" s="23"/>
      <c r="L68" s="23"/>
      <c r="M68" s="23"/>
      <c r="N68" s="23"/>
      <c r="O68" s="23"/>
      <c r="P68" s="23"/>
      <c r="Q68" s="23"/>
      <c r="R68" s="23"/>
      <c r="S68" s="23"/>
      <c r="T68" s="23"/>
      <c r="U68" s="23"/>
      <c r="V68" s="23"/>
      <c r="W68" s="23"/>
      <c r="X68" s="23"/>
      <c r="Y68" s="23"/>
      <c r="Z68" s="23"/>
      <c r="AA68" s="23"/>
    </row>
    <row r="69" spans="1:27">
      <c r="A69" s="18"/>
      <c r="B69" s="18"/>
      <c r="C69" s="17" t="s">
        <v>2805</v>
      </c>
      <c r="D69" s="54"/>
      <c r="E69" s="54"/>
      <c r="F69" s="54"/>
      <c r="G69" s="54"/>
      <c r="H69" s="54"/>
      <c r="I69" s="54"/>
      <c r="J69" s="54"/>
      <c r="K69" s="24"/>
      <c r="L69" s="24"/>
      <c r="M69" s="24"/>
      <c r="N69" s="24"/>
      <c r="O69" s="24"/>
      <c r="P69" s="24"/>
      <c r="Q69" s="24"/>
      <c r="R69" s="24"/>
      <c r="S69" s="24"/>
      <c r="T69" s="24"/>
      <c r="U69" s="24"/>
      <c r="V69" s="24"/>
      <c r="W69" s="24"/>
      <c r="X69" s="24"/>
      <c r="Y69" s="24"/>
      <c r="Z69" s="24"/>
      <c r="AA69" s="24"/>
    </row>
    <row r="70" spans="1:27" ht="75" customHeight="1">
      <c r="A70" s="18"/>
      <c r="B70" s="18"/>
      <c r="C70" s="17" t="s">
        <v>3055</v>
      </c>
      <c r="D70" s="48"/>
      <c r="E70" s="48"/>
      <c r="F70" s="48"/>
      <c r="G70" s="48"/>
      <c r="H70" s="48"/>
      <c r="I70" s="48"/>
      <c r="J70" s="48"/>
      <c r="K70" s="23"/>
      <c r="L70" s="23"/>
      <c r="M70" s="23"/>
      <c r="N70" s="23"/>
      <c r="O70" s="23"/>
      <c r="P70" s="23"/>
      <c r="Q70" s="23"/>
      <c r="R70" s="23"/>
      <c r="S70" s="23"/>
      <c r="T70" s="23"/>
      <c r="U70" s="23"/>
      <c r="V70" s="23"/>
      <c r="W70" s="23"/>
      <c r="X70" s="23"/>
      <c r="Y70" s="23"/>
      <c r="Z70" s="23"/>
      <c r="AA70" s="23"/>
    </row>
    <row r="71" spans="1:27">
      <c r="A71" s="17"/>
      <c r="B71" s="17"/>
      <c r="C71" s="17" t="s">
        <v>2807</v>
      </c>
      <c r="D71" s="48"/>
      <c r="E71" s="48"/>
      <c r="F71" s="48"/>
      <c r="G71" s="48"/>
      <c r="H71" s="48"/>
      <c r="I71" s="48"/>
      <c r="J71" s="48"/>
      <c r="K71" s="23"/>
      <c r="L71" s="23"/>
      <c r="M71" s="23"/>
      <c r="N71" s="23"/>
      <c r="O71" s="23"/>
      <c r="P71" s="23"/>
      <c r="Q71" s="23"/>
      <c r="R71" s="23"/>
      <c r="S71" s="23"/>
      <c r="T71" s="23"/>
      <c r="U71" s="23"/>
      <c r="V71" s="23"/>
      <c r="W71" s="23"/>
      <c r="X71" s="23"/>
      <c r="Y71" s="23"/>
      <c r="Z71" s="23"/>
      <c r="AA71" s="23"/>
    </row>
    <row r="72" spans="1:27" ht="24">
      <c r="A72" s="18"/>
      <c r="B72" s="18"/>
      <c r="C72" s="17" t="s">
        <v>2808</v>
      </c>
      <c r="D72" s="48"/>
      <c r="E72" s="48"/>
      <c r="F72" s="48"/>
      <c r="G72" s="48"/>
      <c r="H72" s="48"/>
      <c r="I72" s="48"/>
      <c r="J72" s="48"/>
      <c r="K72" s="23"/>
      <c r="L72" s="23"/>
      <c r="M72" s="23"/>
      <c r="N72" s="23"/>
      <c r="O72" s="23"/>
      <c r="P72" s="23"/>
      <c r="Q72" s="23"/>
      <c r="R72" s="23"/>
      <c r="S72" s="23"/>
      <c r="T72" s="23"/>
      <c r="U72" s="23"/>
      <c r="V72" s="23"/>
      <c r="W72" s="23"/>
      <c r="X72" s="23"/>
      <c r="Y72" s="23"/>
      <c r="Z72" s="23"/>
      <c r="AA72" s="23"/>
    </row>
    <row r="73" spans="1:27">
      <c r="A73" s="168" t="s">
        <v>3067</v>
      </c>
      <c r="B73" s="168"/>
      <c r="C73" s="168"/>
      <c r="D73" s="47">
        <f>D74+D89</f>
        <v>0</v>
      </c>
      <c r="E73" s="47">
        <f t="shared" ref="E73" si="48">E74+E89</f>
        <v>0</v>
      </c>
      <c r="F73" s="47">
        <f t="shared" ref="F73" si="49">F74+F89</f>
        <v>0</v>
      </c>
      <c r="G73" s="47">
        <f t="shared" ref="G73:I73" si="50">G74+G89</f>
        <v>0</v>
      </c>
      <c r="H73" s="47">
        <f t="shared" si="50"/>
        <v>0</v>
      </c>
      <c r="I73" s="47">
        <f t="shared" si="50"/>
        <v>0</v>
      </c>
      <c r="J73" s="47">
        <f t="shared" ref="J73" si="51">J74+J89</f>
        <v>0</v>
      </c>
      <c r="K73" s="22"/>
      <c r="L73" s="22"/>
      <c r="M73" s="22"/>
      <c r="N73" s="22"/>
      <c r="O73" s="22"/>
      <c r="P73" s="22"/>
      <c r="Q73" s="22"/>
      <c r="R73" s="22"/>
      <c r="S73" s="22"/>
      <c r="T73" s="22"/>
      <c r="U73" s="22"/>
      <c r="V73" s="22"/>
      <c r="W73" s="22"/>
      <c r="X73" s="22"/>
      <c r="Y73" s="22"/>
      <c r="Z73" s="22"/>
      <c r="AA73" s="22"/>
    </row>
    <row r="74" spans="1:27">
      <c r="A74" s="160" t="s">
        <v>2809</v>
      </c>
      <c r="B74" s="160"/>
      <c r="C74" s="160"/>
      <c r="D74" s="51">
        <f>D75+D80+D85</f>
        <v>0</v>
      </c>
      <c r="E74" s="51">
        <f t="shared" ref="E74" si="52">E75+E80+E85</f>
        <v>0</v>
      </c>
      <c r="F74" s="51">
        <f t="shared" ref="F74" si="53">F75+F80+F85</f>
        <v>0</v>
      </c>
      <c r="G74" s="51">
        <f>G75+G80+G85</f>
        <v>0</v>
      </c>
      <c r="H74" s="51">
        <f t="shared" ref="H74" si="54">H75+H80+H85</f>
        <v>0</v>
      </c>
      <c r="I74" s="51">
        <f>I75+I80+I85</f>
        <v>0</v>
      </c>
      <c r="J74" s="51">
        <f t="shared" ref="J74" si="55">J75+J80+J85</f>
        <v>0</v>
      </c>
      <c r="K74" s="23"/>
      <c r="L74" s="23"/>
      <c r="M74" s="23"/>
      <c r="N74" s="23"/>
      <c r="O74" s="23"/>
      <c r="P74" s="23"/>
      <c r="Q74" s="23"/>
      <c r="R74" s="23"/>
      <c r="S74" s="23"/>
      <c r="T74" s="23"/>
      <c r="U74" s="23"/>
      <c r="V74" s="23"/>
      <c r="W74" s="23"/>
      <c r="X74" s="23"/>
      <c r="Y74" s="23"/>
      <c r="Z74" s="23"/>
      <c r="AA74" s="23"/>
    </row>
    <row r="75" spans="1:27" ht="24">
      <c r="A75" s="17"/>
      <c r="B75" s="17"/>
      <c r="C75" s="17" t="s">
        <v>2789</v>
      </c>
      <c r="D75" s="51">
        <f t="shared" ref="D75:E75" si="56">SUM(D76:D79)</f>
        <v>0</v>
      </c>
      <c r="E75" s="51">
        <f t="shared" si="56"/>
        <v>0</v>
      </c>
      <c r="F75" s="51">
        <f t="shared" ref="F75" si="57">SUM(F76:F79)</f>
        <v>0</v>
      </c>
      <c r="G75" s="51">
        <f t="shared" ref="G75:H75" si="58">SUM(G76:G79)</f>
        <v>0</v>
      </c>
      <c r="H75" s="51">
        <f t="shared" si="58"/>
        <v>0</v>
      </c>
      <c r="I75" s="51">
        <f>SUM(I76:I79)</f>
        <v>0</v>
      </c>
      <c r="J75" s="51">
        <f>SUM(J76:J79)</f>
        <v>0</v>
      </c>
      <c r="K75" s="23"/>
      <c r="L75" s="23"/>
      <c r="M75" s="23"/>
      <c r="N75" s="23"/>
      <c r="O75" s="23"/>
      <c r="P75" s="23"/>
      <c r="Q75" s="23"/>
      <c r="R75" s="23"/>
      <c r="S75" s="23"/>
      <c r="T75" s="23"/>
      <c r="U75" s="23"/>
      <c r="V75" s="23"/>
      <c r="W75" s="23"/>
      <c r="X75" s="23"/>
      <c r="Y75" s="23"/>
      <c r="Z75" s="23"/>
      <c r="AA75" s="23"/>
    </row>
    <row r="76" spans="1:27">
      <c r="A76" s="17"/>
      <c r="B76" s="17"/>
      <c r="C76" s="17" t="s">
        <v>2810</v>
      </c>
      <c r="D76" s="48"/>
      <c r="E76" s="48"/>
      <c r="F76" s="48"/>
      <c r="G76" s="48"/>
      <c r="H76" s="48"/>
      <c r="I76" s="48"/>
      <c r="J76" s="48"/>
      <c r="K76" s="23"/>
      <c r="L76" s="23"/>
      <c r="M76" s="23"/>
      <c r="N76" s="23"/>
      <c r="O76" s="23"/>
      <c r="P76" s="23"/>
      <c r="Q76" s="23"/>
      <c r="R76" s="23"/>
      <c r="S76" s="23"/>
      <c r="T76" s="23"/>
      <c r="U76" s="23"/>
      <c r="V76" s="23"/>
      <c r="W76" s="23"/>
      <c r="X76" s="23"/>
      <c r="Y76" s="23"/>
      <c r="Z76" s="23"/>
      <c r="AA76" s="23"/>
    </row>
    <row r="77" spans="1:27" ht="24">
      <c r="A77" s="17"/>
      <c r="B77" s="17"/>
      <c r="C77" s="17" t="s">
        <v>2811</v>
      </c>
      <c r="D77" s="48"/>
      <c r="E77" s="48"/>
      <c r="F77" s="48"/>
      <c r="G77" s="48"/>
      <c r="H77" s="48"/>
      <c r="I77" s="48"/>
      <c r="J77" s="48"/>
      <c r="K77" s="23"/>
      <c r="L77" s="23"/>
      <c r="M77" s="23"/>
      <c r="N77" s="23"/>
      <c r="O77" s="23"/>
      <c r="P77" s="23"/>
      <c r="Q77" s="23"/>
      <c r="R77" s="23"/>
      <c r="S77" s="23"/>
      <c r="T77" s="23"/>
      <c r="U77" s="23"/>
      <c r="V77" s="23"/>
      <c r="W77" s="23"/>
      <c r="X77" s="23"/>
      <c r="Y77" s="23"/>
      <c r="Z77" s="23"/>
      <c r="AA77" s="23"/>
    </row>
    <row r="78" spans="1:27">
      <c r="A78" s="17"/>
      <c r="B78" s="17"/>
      <c r="C78" s="17" t="s">
        <v>2812</v>
      </c>
      <c r="D78" s="48"/>
      <c r="E78" s="48"/>
      <c r="F78" s="48"/>
      <c r="G78" s="48"/>
      <c r="H78" s="48"/>
      <c r="I78" s="48"/>
      <c r="J78" s="48"/>
      <c r="K78" s="23"/>
      <c r="L78" s="23"/>
      <c r="M78" s="23"/>
      <c r="N78" s="23"/>
      <c r="O78" s="23"/>
      <c r="P78" s="23"/>
      <c r="Q78" s="23"/>
      <c r="R78" s="23"/>
      <c r="S78" s="23"/>
      <c r="T78" s="23"/>
      <c r="U78" s="23"/>
      <c r="V78" s="23"/>
      <c r="W78" s="23"/>
      <c r="X78" s="23"/>
      <c r="Y78" s="23"/>
      <c r="Z78" s="23"/>
      <c r="AA78" s="23"/>
    </row>
    <row r="79" spans="1:27" ht="37.200000000000003" customHeight="1">
      <c r="A79" s="17"/>
      <c r="B79" s="17"/>
      <c r="C79" s="17" t="s">
        <v>2813</v>
      </c>
      <c r="D79" s="48"/>
      <c r="E79" s="48"/>
      <c r="F79" s="48"/>
      <c r="G79" s="48"/>
      <c r="H79" s="48"/>
      <c r="I79" s="48"/>
      <c r="J79" s="48"/>
      <c r="K79" s="23"/>
      <c r="L79" s="23"/>
      <c r="M79" s="23"/>
      <c r="N79" s="23"/>
      <c r="O79" s="23"/>
      <c r="P79" s="23"/>
      <c r="Q79" s="23"/>
      <c r="R79" s="23"/>
      <c r="S79" s="23"/>
      <c r="T79" s="23"/>
      <c r="U79" s="23"/>
      <c r="V79" s="23"/>
      <c r="W79" s="23"/>
      <c r="X79" s="23"/>
      <c r="Y79" s="23"/>
      <c r="Z79" s="23"/>
      <c r="AA79" s="23"/>
    </row>
    <row r="80" spans="1:27" ht="24">
      <c r="A80" s="17"/>
      <c r="B80" s="17"/>
      <c r="C80" s="17" t="s">
        <v>2794</v>
      </c>
      <c r="D80" s="51">
        <f t="shared" ref="D80:E80" si="59">SUM(D81:D84)</f>
        <v>0</v>
      </c>
      <c r="E80" s="51">
        <f t="shared" si="59"/>
        <v>0</v>
      </c>
      <c r="F80" s="51">
        <f t="shared" ref="F80" si="60">SUM(F81:F84)</f>
        <v>0</v>
      </c>
      <c r="G80" s="51">
        <f t="shared" ref="G80:I80" si="61">SUM(G81:G84)</f>
        <v>0</v>
      </c>
      <c r="H80" s="51">
        <f t="shared" si="61"/>
        <v>0</v>
      </c>
      <c r="I80" s="51">
        <f t="shared" si="61"/>
        <v>0</v>
      </c>
      <c r="J80" s="51">
        <f t="shared" ref="J80" si="62">SUM(J81:J84)</f>
        <v>0</v>
      </c>
      <c r="K80" s="23"/>
      <c r="L80" s="23"/>
      <c r="M80" s="23"/>
      <c r="N80" s="23"/>
      <c r="O80" s="23"/>
      <c r="P80" s="23"/>
      <c r="Q80" s="23"/>
      <c r="R80" s="23"/>
      <c r="S80" s="23"/>
      <c r="T80" s="23"/>
      <c r="U80" s="23"/>
      <c r="V80" s="23"/>
      <c r="W80" s="23"/>
      <c r="X80" s="23"/>
      <c r="Y80" s="23"/>
      <c r="Z80" s="23"/>
      <c r="AA80" s="23"/>
    </row>
    <row r="81" spans="1:27">
      <c r="A81" s="17"/>
      <c r="B81" s="17"/>
      <c r="C81" s="17" t="s">
        <v>2810</v>
      </c>
      <c r="D81" s="48"/>
      <c r="E81" s="48"/>
      <c r="F81" s="48"/>
      <c r="G81" s="48"/>
      <c r="H81" s="48"/>
      <c r="I81" s="48"/>
      <c r="J81" s="48"/>
      <c r="K81" s="23"/>
      <c r="L81" s="23"/>
      <c r="M81" s="23"/>
      <c r="N81" s="23"/>
      <c r="O81" s="23"/>
      <c r="P81" s="23"/>
      <c r="Q81" s="23"/>
      <c r="R81" s="23"/>
      <c r="S81" s="23"/>
      <c r="T81" s="23"/>
      <c r="U81" s="23"/>
      <c r="V81" s="23"/>
      <c r="W81" s="23"/>
      <c r="X81" s="23"/>
      <c r="Y81" s="23"/>
      <c r="Z81" s="23"/>
      <c r="AA81" s="23"/>
    </row>
    <row r="82" spans="1:27" ht="24">
      <c r="A82" s="17"/>
      <c r="B82" s="17"/>
      <c r="C82" s="17" t="s">
        <v>2811</v>
      </c>
      <c r="D82" s="48"/>
      <c r="E82" s="48"/>
      <c r="F82" s="48"/>
      <c r="G82" s="48"/>
      <c r="H82" s="48"/>
      <c r="I82" s="48"/>
      <c r="J82" s="48"/>
      <c r="K82" s="23"/>
      <c r="L82" s="23"/>
      <c r="M82" s="23"/>
      <c r="N82" s="23"/>
      <c r="O82" s="23"/>
      <c r="P82" s="23"/>
      <c r="Q82" s="23"/>
      <c r="R82" s="23"/>
      <c r="S82" s="23"/>
      <c r="T82" s="23"/>
      <c r="U82" s="23"/>
      <c r="V82" s="23"/>
      <c r="W82" s="23"/>
      <c r="X82" s="23"/>
      <c r="Y82" s="23"/>
      <c r="Z82" s="23"/>
      <c r="AA82" s="23"/>
    </row>
    <row r="83" spans="1:27">
      <c r="A83" s="17"/>
      <c r="B83" s="17"/>
      <c r="C83" s="17" t="s">
        <v>2812</v>
      </c>
      <c r="D83" s="48"/>
      <c r="E83" s="48"/>
      <c r="F83" s="48"/>
      <c r="G83" s="48"/>
      <c r="H83" s="48"/>
      <c r="I83" s="48"/>
      <c r="J83" s="48"/>
      <c r="K83" s="23"/>
      <c r="L83" s="23"/>
      <c r="M83" s="23"/>
      <c r="N83" s="23"/>
      <c r="O83" s="23"/>
      <c r="P83" s="23"/>
      <c r="Q83" s="23"/>
      <c r="R83" s="23"/>
      <c r="S83" s="23"/>
      <c r="T83" s="23"/>
      <c r="U83" s="23"/>
      <c r="V83" s="23"/>
      <c r="W83" s="23"/>
      <c r="X83" s="23"/>
      <c r="Y83" s="23"/>
      <c r="Z83" s="23"/>
      <c r="AA83" s="23"/>
    </row>
    <row r="84" spans="1:27" ht="23.25" customHeight="1">
      <c r="A84" s="17"/>
      <c r="B84" s="17"/>
      <c r="C84" s="17" t="s">
        <v>2813</v>
      </c>
      <c r="D84" s="48"/>
      <c r="E84" s="48"/>
      <c r="F84" s="48"/>
      <c r="G84" s="48"/>
      <c r="H84" s="48"/>
      <c r="I84" s="48"/>
      <c r="J84" s="48"/>
      <c r="K84" s="23"/>
      <c r="L84" s="23"/>
      <c r="M84" s="23"/>
      <c r="N84" s="23"/>
      <c r="O84" s="23"/>
      <c r="P84" s="23"/>
      <c r="Q84" s="23"/>
      <c r="R84" s="23"/>
      <c r="S84" s="23"/>
      <c r="T84" s="23"/>
      <c r="U84" s="23"/>
      <c r="V84" s="23"/>
      <c r="W84" s="23"/>
      <c r="X84" s="23"/>
      <c r="Y84" s="23"/>
      <c r="Z84" s="23"/>
      <c r="AA84" s="23"/>
    </row>
    <row r="85" spans="1:27" ht="24">
      <c r="A85" s="17"/>
      <c r="B85" s="17"/>
      <c r="C85" s="17" t="s">
        <v>2814</v>
      </c>
      <c r="D85" s="51">
        <f t="shared" ref="D85:E85" si="63">SUM(D86:D88)</f>
        <v>0</v>
      </c>
      <c r="E85" s="51">
        <f t="shared" si="63"/>
        <v>0</v>
      </c>
      <c r="F85" s="51">
        <f t="shared" ref="F85" si="64">SUM(F86:F88)</f>
        <v>0</v>
      </c>
      <c r="G85" s="51">
        <f t="shared" ref="G85:I85" si="65">SUM(G86:G88)</f>
        <v>0</v>
      </c>
      <c r="H85" s="51">
        <f t="shared" si="65"/>
        <v>0</v>
      </c>
      <c r="I85" s="51">
        <f t="shared" si="65"/>
        <v>0</v>
      </c>
      <c r="J85" s="51">
        <f t="shared" ref="J85" si="66">SUM(J86:J88)</f>
        <v>0</v>
      </c>
      <c r="K85" s="23"/>
      <c r="L85" s="23"/>
      <c r="M85" s="23"/>
      <c r="N85" s="23"/>
      <c r="O85" s="23"/>
      <c r="P85" s="23"/>
      <c r="Q85" s="23"/>
      <c r="R85" s="23"/>
      <c r="S85" s="23"/>
      <c r="T85" s="23"/>
      <c r="U85" s="23"/>
      <c r="V85" s="23"/>
      <c r="W85" s="23"/>
      <c r="X85" s="23"/>
      <c r="Y85" s="23"/>
      <c r="Z85" s="23"/>
      <c r="AA85" s="23"/>
    </row>
    <row r="86" spans="1:27" ht="24">
      <c r="A86" s="17"/>
      <c r="B86" s="17"/>
      <c r="C86" s="17" t="s">
        <v>2815</v>
      </c>
      <c r="D86" s="48"/>
      <c r="E86" s="48"/>
      <c r="F86" s="48"/>
      <c r="G86" s="48"/>
      <c r="H86" s="48"/>
      <c r="I86" s="48"/>
      <c r="J86" s="48"/>
      <c r="K86" s="23"/>
      <c r="L86" s="23"/>
      <c r="M86" s="23"/>
      <c r="N86" s="23"/>
      <c r="O86" s="23"/>
      <c r="P86" s="23"/>
      <c r="Q86" s="23"/>
      <c r="R86" s="23"/>
      <c r="S86" s="23"/>
      <c r="T86" s="23"/>
      <c r="U86" s="23"/>
      <c r="V86" s="23"/>
      <c r="W86" s="23"/>
      <c r="X86" s="23"/>
      <c r="Y86" s="23"/>
      <c r="Z86" s="23"/>
      <c r="AA86" s="23"/>
    </row>
    <row r="87" spans="1:27" ht="13.5" customHeight="1">
      <c r="A87" s="17"/>
      <c r="B87" s="17"/>
      <c r="C87" s="17" t="s">
        <v>2816</v>
      </c>
      <c r="D87" s="48"/>
      <c r="E87" s="48"/>
      <c r="F87" s="48"/>
      <c r="G87" s="48"/>
      <c r="H87" s="48"/>
      <c r="I87" s="48"/>
      <c r="J87" s="48"/>
      <c r="K87" s="23"/>
      <c r="L87" s="23"/>
      <c r="M87" s="23"/>
      <c r="N87" s="23"/>
      <c r="O87" s="23"/>
      <c r="P87" s="23"/>
      <c r="Q87" s="23"/>
      <c r="R87" s="23"/>
      <c r="S87" s="23"/>
      <c r="T87" s="23"/>
      <c r="U87" s="23"/>
      <c r="V87" s="23"/>
      <c r="W87" s="23"/>
      <c r="X87" s="23"/>
      <c r="Y87" s="23"/>
      <c r="Z87" s="23"/>
      <c r="AA87" s="23"/>
    </row>
    <row r="88" spans="1:27" ht="22.2" customHeight="1">
      <c r="A88" s="17"/>
      <c r="B88" s="17"/>
      <c r="C88" s="17" t="s">
        <v>2817</v>
      </c>
      <c r="D88" s="48"/>
      <c r="E88" s="48"/>
      <c r="F88" s="48"/>
      <c r="G88" s="48"/>
      <c r="H88" s="48"/>
      <c r="I88" s="48"/>
      <c r="J88" s="48"/>
      <c r="K88" s="23"/>
      <c r="L88" s="23"/>
      <c r="M88" s="23"/>
      <c r="N88" s="23"/>
      <c r="O88" s="23"/>
      <c r="P88" s="23"/>
      <c r="Q88" s="23"/>
      <c r="R88" s="23"/>
      <c r="S88" s="23"/>
      <c r="T88" s="23"/>
      <c r="U88" s="23"/>
      <c r="V88" s="23"/>
      <c r="W88" s="23"/>
      <c r="X88" s="23"/>
      <c r="Y88" s="23"/>
      <c r="Z88" s="23"/>
      <c r="AA88" s="23"/>
    </row>
    <row r="89" spans="1:27">
      <c r="A89" s="160" t="s">
        <v>2818</v>
      </c>
      <c r="B89" s="160"/>
      <c r="C89" s="160"/>
      <c r="D89" s="48"/>
      <c r="E89" s="48"/>
      <c r="F89" s="48"/>
      <c r="G89" s="48"/>
      <c r="H89" s="48"/>
      <c r="I89" s="48"/>
      <c r="J89" s="48"/>
      <c r="K89" s="23"/>
      <c r="L89" s="23"/>
      <c r="M89" s="23"/>
      <c r="N89" s="23"/>
      <c r="O89" s="23"/>
      <c r="P89" s="23"/>
      <c r="Q89" s="23"/>
      <c r="R89" s="23"/>
      <c r="S89" s="23"/>
      <c r="T89" s="23"/>
      <c r="U89" s="23"/>
      <c r="V89" s="23"/>
      <c r="W89" s="23"/>
      <c r="X89" s="23"/>
      <c r="Y89" s="23"/>
      <c r="Z89" s="23"/>
      <c r="AA89" s="23"/>
    </row>
    <row r="90" spans="1:27">
      <c r="A90" s="168" t="s">
        <v>2819</v>
      </c>
      <c r="B90" s="168"/>
      <c r="C90" s="168"/>
      <c r="D90" s="56"/>
      <c r="E90" s="56"/>
      <c r="F90" s="56"/>
      <c r="G90" s="56"/>
      <c r="H90" s="56"/>
      <c r="I90" s="56"/>
      <c r="J90" s="56"/>
      <c r="K90" s="25"/>
      <c r="L90" s="25"/>
      <c r="M90" s="25"/>
      <c r="N90" s="25"/>
      <c r="O90" s="25"/>
      <c r="P90" s="25"/>
      <c r="Q90" s="25"/>
      <c r="R90" s="25"/>
      <c r="S90" s="25"/>
      <c r="T90" s="25"/>
      <c r="U90" s="25"/>
      <c r="V90" s="25"/>
      <c r="W90" s="25"/>
      <c r="X90" s="25"/>
      <c r="Y90" s="25"/>
      <c r="Z90" s="25"/>
      <c r="AA90" s="25"/>
    </row>
    <row r="91" spans="1:27">
      <c r="A91" s="161" t="s">
        <v>3056</v>
      </c>
      <c r="B91" s="162"/>
      <c r="C91" s="163"/>
      <c r="D91" s="56"/>
      <c r="E91" s="56"/>
      <c r="F91" s="56"/>
      <c r="G91" s="56"/>
      <c r="H91" s="56"/>
      <c r="I91" s="56"/>
      <c r="J91" s="56"/>
      <c r="K91" s="25"/>
      <c r="L91" s="25"/>
      <c r="M91" s="25"/>
      <c r="N91" s="25"/>
      <c r="O91" s="25"/>
      <c r="P91" s="25"/>
      <c r="Q91" s="25"/>
      <c r="R91" s="25"/>
      <c r="S91" s="25"/>
      <c r="T91" s="25"/>
      <c r="U91" s="25"/>
      <c r="V91" s="25"/>
      <c r="W91" s="25"/>
      <c r="X91" s="25"/>
      <c r="Y91" s="25"/>
      <c r="Z91" s="25"/>
      <c r="AA91" s="25"/>
    </row>
    <row r="92" spans="1:27">
      <c r="A92" s="161" t="s">
        <v>3057</v>
      </c>
      <c r="B92" s="162"/>
      <c r="C92" s="163"/>
      <c r="D92" s="56"/>
      <c r="E92" s="56"/>
      <c r="F92" s="56"/>
      <c r="G92" s="56"/>
      <c r="H92" s="56"/>
      <c r="I92" s="56"/>
      <c r="J92" s="56"/>
      <c r="K92" s="25"/>
      <c r="L92" s="25"/>
      <c r="M92" s="25"/>
      <c r="N92" s="25"/>
      <c r="O92" s="25"/>
      <c r="P92" s="25"/>
      <c r="Q92" s="25"/>
      <c r="R92" s="25"/>
      <c r="S92" s="25"/>
      <c r="T92" s="25"/>
      <c r="U92" s="25"/>
      <c r="V92" s="25"/>
      <c r="W92" s="25"/>
      <c r="X92" s="25"/>
      <c r="Y92" s="25"/>
      <c r="Z92" s="25"/>
      <c r="AA92" s="25"/>
    </row>
    <row r="93" spans="1:27" s="2" customFormat="1" ht="14.4">
      <c r="A93" s="157" t="s">
        <v>3064</v>
      </c>
      <c r="B93" s="157"/>
      <c r="C93" s="157"/>
      <c r="D93" s="53">
        <f>D48+D6+D91+D92</f>
        <v>0</v>
      </c>
      <c r="E93" s="53">
        <f t="shared" ref="E93:J93" si="67">E48+E6+E91+E92</f>
        <v>0</v>
      </c>
      <c r="F93" s="53">
        <f t="shared" si="67"/>
        <v>0</v>
      </c>
      <c r="G93" s="53">
        <f t="shared" si="67"/>
        <v>0</v>
      </c>
      <c r="H93" s="53">
        <f t="shared" si="67"/>
        <v>0</v>
      </c>
      <c r="I93" s="53">
        <f t="shared" si="67"/>
        <v>0</v>
      </c>
      <c r="J93" s="53">
        <f t="shared" si="67"/>
        <v>0</v>
      </c>
      <c r="K93" s="26"/>
      <c r="L93" s="26"/>
      <c r="M93" s="26"/>
      <c r="N93" s="26"/>
      <c r="O93" s="26"/>
      <c r="P93" s="26"/>
      <c r="Q93" s="26"/>
      <c r="R93" s="26"/>
      <c r="S93" s="26"/>
      <c r="T93" s="26"/>
      <c r="U93" s="26"/>
      <c r="V93" s="26"/>
      <c r="W93" s="26"/>
      <c r="X93" s="26"/>
      <c r="Y93" s="26"/>
      <c r="Z93" s="26"/>
      <c r="AA93" s="26"/>
    </row>
    <row r="94" spans="1:27" s="2" customFormat="1" ht="15" customHeight="1">
      <c r="A94" s="169" t="s">
        <v>2820</v>
      </c>
      <c r="B94" s="170"/>
      <c r="C94" s="170"/>
      <c r="D94" s="170"/>
      <c r="E94" s="170"/>
      <c r="F94" s="170"/>
      <c r="G94" s="170"/>
      <c r="H94" s="170"/>
      <c r="I94" s="170"/>
      <c r="J94" s="171"/>
      <c r="K94" s="28"/>
      <c r="L94" s="28"/>
      <c r="M94" s="28"/>
      <c r="N94" s="28"/>
      <c r="O94" s="28"/>
      <c r="P94" s="28"/>
      <c r="Q94" s="28"/>
      <c r="R94" s="28"/>
      <c r="S94" s="28"/>
      <c r="T94" s="28"/>
      <c r="U94" s="28"/>
      <c r="V94" s="28"/>
      <c r="W94" s="28"/>
      <c r="X94" s="28"/>
      <c r="Y94" s="28"/>
      <c r="Z94" s="28"/>
      <c r="AA94" s="28"/>
    </row>
    <row r="95" spans="1:27" ht="15.75" customHeight="1">
      <c r="A95" s="168" t="s">
        <v>3068</v>
      </c>
      <c r="B95" s="168"/>
      <c r="C95" s="168"/>
      <c r="D95" s="47">
        <f t="shared" ref="D95:J95" si="68">SUM(D96:D102)</f>
        <v>0</v>
      </c>
      <c r="E95" s="47">
        <f t="shared" si="68"/>
        <v>0</v>
      </c>
      <c r="F95" s="47">
        <f t="shared" si="68"/>
        <v>0</v>
      </c>
      <c r="G95" s="47">
        <f t="shared" si="68"/>
        <v>0</v>
      </c>
      <c r="H95" s="47">
        <f t="shared" si="68"/>
        <v>0</v>
      </c>
      <c r="I95" s="47">
        <f t="shared" si="68"/>
        <v>0</v>
      </c>
      <c r="J95" s="47">
        <f t="shared" si="68"/>
        <v>0</v>
      </c>
      <c r="K95" s="22"/>
      <c r="L95" s="22"/>
      <c r="M95" s="22"/>
      <c r="N95" s="22"/>
      <c r="O95" s="22"/>
      <c r="P95" s="22"/>
      <c r="Q95" s="22"/>
      <c r="R95" s="22"/>
      <c r="S95" s="22"/>
      <c r="T95" s="22"/>
      <c r="U95" s="22"/>
      <c r="V95" s="22"/>
      <c r="W95" s="22"/>
      <c r="X95" s="22"/>
      <c r="Y95" s="22"/>
      <c r="Z95" s="22"/>
      <c r="AA95" s="22"/>
    </row>
    <row r="96" spans="1:27">
      <c r="A96" s="168" t="s">
        <v>2821</v>
      </c>
      <c r="B96" s="168"/>
      <c r="C96" s="168"/>
      <c r="D96" s="54"/>
      <c r="E96" s="54"/>
      <c r="F96" s="54"/>
      <c r="G96" s="54"/>
      <c r="H96" s="54"/>
      <c r="I96" s="54"/>
      <c r="J96" s="54"/>
      <c r="K96" s="24"/>
      <c r="L96" s="24"/>
      <c r="M96" s="24"/>
      <c r="N96" s="24"/>
      <c r="O96" s="24"/>
      <c r="P96" s="24"/>
      <c r="Q96" s="24"/>
      <c r="R96" s="24"/>
      <c r="S96" s="24"/>
      <c r="T96" s="24"/>
      <c r="U96" s="24"/>
      <c r="V96" s="24"/>
      <c r="W96" s="24"/>
      <c r="X96" s="24"/>
      <c r="Y96" s="24"/>
      <c r="Z96" s="24"/>
      <c r="AA96" s="24"/>
    </row>
    <row r="97" spans="1:27" ht="15" customHeight="1">
      <c r="A97" s="168" t="s">
        <v>3058</v>
      </c>
      <c r="B97" s="168"/>
      <c r="C97" s="168"/>
      <c r="D97" s="54"/>
      <c r="E97" s="54"/>
      <c r="F97" s="54"/>
      <c r="G97" s="54"/>
      <c r="H97" s="54"/>
      <c r="I97" s="54"/>
      <c r="J97" s="54"/>
      <c r="K97" s="24"/>
      <c r="L97" s="24"/>
      <c r="M97" s="24"/>
      <c r="N97" s="24"/>
      <c r="O97" s="24"/>
      <c r="P97" s="24"/>
      <c r="Q97" s="24"/>
      <c r="R97" s="24"/>
      <c r="S97" s="24"/>
      <c r="T97" s="24"/>
      <c r="U97" s="24"/>
      <c r="V97" s="24"/>
      <c r="W97" s="24"/>
      <c r="X97" s="24"/>
      <c r="Y97" s="24"/>
      <c r="Z97" s="24"/>
      <c r="AA97" s="24"/>
    </row>
    <row r="98" spans="1:27">
      <c r="A98" s="168" t="s">
        <v>3059</v>
      </c>
      <c r="B98" s="168"/>
      <c r="C98" s="168"/>
      <c r="D98" s="54"/>
      <c r="E98" s="54"/>
      <c r="F98" s="54"/>
      <c r="G98" s="54"/>
      <c r="H98" s="54"/>
      <c r="I98" s="54"/>
      <c r="J98" s="54"/>
      <c r="K98" s="24"/>
      <c r="L98" s="24"/>
      <c r="M98" s="24"/>
      <c r="N98" s="24"/>
      <c r="O98" s="24"/>
      <c r="P98" s="24"/>
      <c r="Q98" s="24"/>
      <c r="R98" s="24"/>
      <c r="S98" s="24"/>
      <c r="T98" s="24"/>
      <c r="U98" s="24"/>
      <c r="V98" s="24"/>
      <c r="W98" s="24"/>
      <c r="X98" s="24"/>
      <c r="Y98" s="24"/>
      <c r="Z98" s="24"/>
      <c r="AA98" s="24"/>
    </row>
    <row r="99" spans="1:27">
      <c r="A99" s="168" t="s">
        <v>3060</v>
      </c>
      <c r="B99" s="168"/>
      <c r="C99" s="168"/>
      <c r="D99" s="54"/>
      <c r="E99" s="54"/>
      <c r="F99" s="54"/>
      <c r="G99" s="54"/>
      <c r="H99" s="54"/>
      <c r="I99" s="54"/>
      <c r="J99" s="54"/>
      <c r="K99" s="24"/>
      <c r="L99" s="24"/>
      <c r="M99" s="24"/>
      <c r="N99" s="24"/>
      <c r="O99" s="24"/>
      <c r="P99" s="24"/>
      <c r="Q99" s="24"/>
      <c r="R99" s="24"/>
      <c r="S99" s="24"/>
      <c r="T99" s="24"/>
      <c r="U99" s="24"/>
      <c r="V99" s="24"/>
      <c r="W99" s="24"/>
      <c r="X99" s="24"/>
      <c r="Y99" s="24"/>
      <c r="Z99" s="24"/>
      <c r="AA99" s="24"/>
    </row>
    <row r="100" spans="1:27">
      <c r="A100" s="168" t="s">
        <v>3061</v>
      </c>
      <c r="B100" s="168"/>
      <c r="C100" s="168"/>
      <c r="D100" s="54"/>
      <c r="E100" s="54"/>
      <c r="F100" s="54"/>
      <c r="G100" s="54"/>
      <c r="H100" s="54"/>
      <c r="I100" s="54"/>
      <c r="J100" s="54"/>
      <c r="K100" s="24"/>
      <c r="L100" s="24"/>
      <c r="M100" s="24"/>
      <c r="N100" s="24"/>
      <c r="O100" s="24"/>
      <c r="P100" s="24"/>
      <c r="Q100" s="24"/>
      <c r="R100" s="24"/>
      <c r="S100" s="24"/>
      <c r="T100" s="24"/>
      <c r="U100" s="24"/>
      <c r="V100" s="24"/>
      <c r="W100" s="24"/>
      <c r="X100" s="24"/>
      <c r="Y100" s="24"/>
      <c r="Z100" s="24"/>
      <c r="AA100" s="24"/>
    </row>
    <row r="101" spans="1:27">
      <c r="A101" s="168" t="s">
        <v>3062</v>
      </c>
      <c r="B101" s="168"/>
      <c r="C101" s="168"/>
      <c r="D101" s="54"/>
      <c r="E101" s="54"/>
      <c r="F101" s="54"/>
      <c r="G101" s="54"/>
      <c r="H101" s="54"/>
      <c r="I101" s="54"/>
      <c r="J101" s="54"/>
      <c r="K101" s="24"/>
      <c r="L101" s="24"/>
      <c r="M101" s="24"/>
      <c r="N101" s="24"/>
      <c r="O101" s="24"/>
      <c r="P101" s="24"/>
      <c r="Q101" s="24"/>
      <c r="R101" s="24"/>
      <c r="S101" s="24"/>
      <c r="T101" s="24"/>
      <c r="U101" s="24"/>
      <c r="V101" s="24"/>
      <c r="W101" s="24"/>
      <c r="X101" s="24"/>
      <c r="Y101" s="24"/>
      <c r="Z101" s="24"/>
      <c r="AA101" s="24"/>
    </row>
    <row r="102" spans="1:27">
      <c r="A102" s="168" t="s">
        <v>3063</v>
      </c>
      <c r="B102" s="168"/>
      <c r="C102" s="168"/>
      <c r="D102" s="54"/>
      <c r="E102" s="54"/>
      <c r="F102" s="54"/>
      <c r="G102" s="54"/>
      <c r="H102" s="54"/>
      <c r="I102" s="54"/>
      <c r="J102" s="54"/>
      <c r="K102" s="24"/>
      <c r="L102" s="24"/>
      <c r="M102" s="24"/>
      <c r="N102" s="24"/>
      <c r="O102" s="24"/>
      <c r="P102" s="24"/>
      <c r="Q102" s="24"/>
      <c r="R102" s="24"/>
      <c r="S102" s="24"/>
      <c r="T102" s="24"/>
      <c r="U102" s="24"/>
      <c r="V102" s="24"/>
      <c r="W102" s="24"/>
      <c r="X102" s="24"/>
      <c r="Y102" s="24"/>
      <c r="Z102" s="24"/>
      <c r="AA102" s="24"/>
    </row>
    <row r="103" spans="1:27">
      <c r="A103" s="168" t="s">
        <v>2937</v>
      </c>
      <c r="B103" s="168"/>
      <c r="C103" s="168"/>
      <c r="D103" s="47">
        <f t="shared" ref="D103:J103" si="69">D104+D112+D121+D145</f>
        <v>0</v>
      </c>
      <c r="E103" s="47">
        <f t="shared" si="69"/>
        <v>0</v>
      </c>
      <c r="F103" s="47">
        <f t="shared" si="69"/>
        <v>0</v>
      </c>
      <c r="G103" s="47">
        <f t="shared" si="69"/>
        <v>0</v>
      </c>
      <c r="H103" s="47">
        <f t="shared" si="69"/>
        <v>0</v>
      </c>
      <c r="I103" s="47">
        <f t="shared" si="69"/>
        <v>0</v>
      </c>
      <c r="J103" s="47">
        <f t="shared" si="69"/>
        <v>0</v>
      </c>
      <c r="K103" s="22"/>
      <c r="L103" s="22"/>
      <c r="M103" s="22"/>
      <c r="N103" s="22"/>
      <c r="O103" s="22"/>
      <c r="P103" s="22"/>
      <c r="Q103" s="22"/>
      <c r="R103" s="22"/>
      <c r="S103" s="22"/>
      <c r="T103" s="22"/>
      <c r="U103" s="22"/>
      <c r="V103" s="22"/>
      <c r="W103" s="22"/>
      <c r="X103" s="22"/>
      <c r="Y103" s="22"/>
      <c r="Z103" s="22"/>
      <c r="AA103" s="22"/>
    </row>
    <row r="104" spans="1:27">
      <c r="A104" s="168" t="s">
        <v>2938</v>
      </c>
      <c r="B104" s="168"/>
      <c r="C104" s="168"/>
      <c r="D104" s="57">
        <f>D105+D106+D109</f>
        <v>0</v>
      </c>
      <c r="E104" s="57">
        <f t="shared" ref="E104" si="70">E105+E106+E109</f>
        <v>0</v>
      </c>
      <c r="F104" s="57">
        <f t="shared" ref="F104" si="71">F105+F106+F109</f>
        <v>0</v>
      </c>
      <c r="G104" s="57">
        <f t="shared" ref="G104:I104" si="72">G105+G106+G109</f>
        <v>0</v>
      </c>
      <c r="H104" s="57">
        <f t="shared" si="72"/>
        <v>0</v>
      </c>
      <c r="I104" s="57">
        <f t="shared" si="72"/>
        <v>0</v>
      </c>
      <c r="J104" s="57">
        <f t="shared" ref="J104" si="73">J105+J106+J109</f>
        <v>0</v>
      </c>
      <c r="K104" s="27"/>
      <c r="L104" s="27"/>
      <c r="M104" s="27"/>
      <c r="N104" s="27"/>
      <c r="O104" s="27"/>
      <c r="P104" s="27"/>
      <c r="Q104" s="27"/>
      <c r="R104" s="27"/>
      <c r="S104" s="27"/>
      <c r="T104" s="27"/>
      <c r="U104" s="27"/>
      <c r="V104" s="27"/>
      <c r="W104" s="27"/>
      <c r="X104" s="27"/>
      <c r="Y104" s="27"/>
      <c r="Z104" s="27"/>
      <c r="AA104" s="27"/>
    </row>
    <row r="105" spans="1:27" ht="21" customHeight="1">
      <c r="A105" s="17"/>
      <c r="B105" s="160" t="s">
        <v>2822</v>
      </c>
      <c r="C105" s="160"/>
      <c r="D105" s="54"/>
      <c r="E105" s="54"/>
      <c r="F105" s="54"/>
      <c r="G105" s="54"/>
      <c r="H105" s="54"/>
      <c r="I105" s="54"/>
      <c r="J105" s="54"/>
      <c r="K105" s="24"/>
      <c r="L105" s="24"/>
      <c r="M105" s="24"/>
      <c r="N105" s="24"/>
      <c r="O105" s="24"/>
      <c r="P105" s="24"/>
      <c r="Q105" s="24"/>
      <c r="R105" s="24"/>
      <c r="S105" s="24"/>
      <c r="T105" s="24"/>
      <c r="U105" s="24"/>
      <c r="V105" s="24"/>
      <c r="W105" s="24"/>
      <c r="X105" s="24"/>
      <c r="Y105" s="24"/>
      <c r="Z105" s="24"/>
      <c r="AA105" s="24"/>
    </row>
    <row r="106" spans="1:27">
      <c r="A106" s="17"/>
      <c r="B106" s="160" t="s">
        <v>2823</v>
      </c>
      <c r="C106" s="160"/>
      <c r="D106" s="58">
        <f t="shared" ref="D106:E106" si="74">D107+D108</f>
        <v>0</v>
      </c>
      <c r="E106" s="58">
        <f t="shared" si="74"/>
        <v>0</v>
      </c>
      <c r="F106" s="58">
        <f t="shared" ref="F106" si="75">F107+F108</f>
        <v>0</v>
      </c>
      <c r="G106" s="58">
        <f t="shared" ref="G106:I106" si="76">G107+G108</f>
        <v>0</v>
      </c>
      <c r="H106" s="58">
        <f t="shared" si="76"/>
        <v>0</v>
      </c>
      <c r="I106" s="58">
        <f t="shared" si="76"/>
        <v>0</v>
      </c>
      <c r="J106" s="58">
        <f t="shared" ref="J106" si="77">J107+J108</f>
        <v>0</v>
      </c>
      <c r="K106" s="24"/>
      <c r="L106" s="24"/>
      <c r="M106" s="24"/>
      <c r="N106" s="24"/>
      <c r="O106" s="24"/>
      <c r="P106" s="24"/>
      <c r="Q106" s="24"/>
      <c r="R106" s="24"/>
      <c r="S106" s="24"/>
      <c r="T106" s="24"/>
      <c r="U106" s="24"/>
      <c r="V106" s="24"/>
      <c r="W106" s="24"/>
      <c r="X106" s="24"/>
      <c r="Y106" s="24"/>
      <c r="Z106" s="24"/>
      <c r="AA106" s="24"/>
    </row>
    <row r="107" spans="1:27">
      <c r="A107" s="17"/>
      <c r="B107" s="17" t="s">
        <v>2824</v>
      </c>
      <c r="C107" s="17"/>
      <c r="D107" s="54"/>
      <c r="E107" s="54"/>
      <c r="F107" s="54"/>
      <c r="G107" s="54"/>
      <c r="H107" s="54"/>
      <c r="I107" s="54"/>
      <c r="J107" s="54"/>
      <c r="K107" s="24"/>
      <c r="L107" s="24"/>
      <c r="M107" s="24"/>
      <c r="N107" s="24"/>
      <c r="O107" s="24"/>
      <c r="P107" s="24"/>
      <c r="Q107" s="24"/>
      <c r="R107" s="24"/>
      <c r="S107" s="24"/>
      <c r="T107" s="24"/>
      <c r="U107" s="24"/>
      <c r="V107" s="24"/>
      <c r="W107" s="24"/>
      <c r="X107" s="24"/>
      <c r="Y107" s="24"/>
      <c r="Z107" s="24"/>
      <c r="AA107" s="24"/>
    </row>
    <row r="108" spans="1:27">
      <c r="A108" s="17"/>
      <c r="B108" s="17" t="s">
        <v>2825</v>
      </c>
      <c r="C108" s="17"/>
      <c r="D108" s="54"/>
      <c r="E108" s="54"/>
      <c r="F108" s="54"/>
      <c r="G108" s="54"/>
      <c r="H108" s="54"/>
      <c r="I108" s="54"/>
      <c r="J108" s="54"/>
      <c r="K108" s="24"/>
      <c r="L108" s="24"/>
      <c r="M108" s="24"/>
      <c r="N108" s="24"/>
      <c r="O108" s="24"/>
      <c r="P108" s="24"/>
      <c r="Q108" s="24"/>
      <c r="R108" s="24"/>
      <c r="S108" s="24"/>
      <c r="T108" s="24"/>
      <c r="U108" s="24"/>
      <c r="V108" s="24"/>
      <c r="W108" s="24"/>
      <c r="X108" s="24"/>
      <c r="Y108" s="24"/>
      <c r="Z108" s="24"/>
      <c r="AA108" s="24"/>
    </row>
    <row r="109" spans="1:27">
      <c r="A109" s="17"/>
      <c r="B109" s="160" t="s">
        <v>2826</v>
      </c>
      <c r="C109" s="160"/>
      <c r="D109" s="58">
        <f t="shared" ref="D109:E109" si="78">D110+D111</f>
        <v>0</v>
      </c>
      <c r="E109" s="58">
        <f t="shared" si="78"/>
        <v>0</v>
      </c>
      <c r="F109" s="58">
        <f t="shared" ref="F109" si="79">F110+F111</f>
        <v>0</v>
      </c>
      <c r="G109" s="58">
        <f t="shared" ref="G109:I109" si="80">G110+G111</f>
        <v>0</v>
      </c>
      <c r="H109" s="58">
        <f t="shared" si="80"/>
        <v>0</v>
      </c>
      <c r="I109" s="58">
        <f t="shared" si="80"/>
        <v>0</v>
      </c>
      <c r="J109" s="58">
        <f t="shared" ref="J109" si="81">J110+J111</f>
        <v>0</v>
      </c>
      <c r="K109" s="24"/>
      <c r="L109" s="24"/>
      <c r="M109" s="24"/>
      <c r="N109" s="24"/>
      <c r="O109" s="24"/>
      <c r="P109" s="24"/>
      <c r="Q109" s="24"/>
      <c r="R109" s="24"/>
      <c r="S109" s="24"/>
      <c r="T109" s="24"/>
      <c r="U109" s="24"/>
      <c r="V109" s="24"/>
      <c r="W109" s="24"/>
      <c r="X109" s="24"/>
      <c r="Y109" s="24"/>
      <c r="Z109" s="24"/>
      <c r="AA109" s="24"/>
    </row>
    <row r="110" spans="1:27">
      <c r="A110" s="17"/>
      <c r="B110" s="17" t="s">
        <v>2824</v>
      </c>
      <c r="C110" s="17"/>
      <c r="D110" s="54"/>
      <c r="E110" s="54"/>
      <c r="F110" s="54"/>
      <c r="G110" s="54"/>
      <c r="H110" s="54"/>
      <c r="I110" s="54"/>
      <c r="J110" s="54"/>
      <c r="K110" s="24"/>
      <c r="L110" s="24"/>
      <c r="M110" s="24"/>
      <c r="N110" s="24"/>
      <c r="O110" s="24"/>
      <c r="P110" s="24"/>
      <c r="Q110" s="24"/>
      <c r="R110" s="24"/>
      <c r="S110" s="24"/>
      <c r="T110" s="24"/>
      <c r="U110" s="24"/>
      <c r="V110" s="24"/>
      <c r="W110" s="24"/>
      <c r="X110" s="24"/>
      <c r="Y110" s="24"/>
      <c r="Z110" s="24"/>
      <c r="AA110" s="24"/>
    </row>
    <row r="111" spans="1:27">
      <c r="A111" s="17"/>
      <c r="B111" s="17" t="s">
        <v>2825</v>
      </c>
      <c r="C111" s="17"/>
      <c r="D111" s="54"/>
      <c r="E111" s="54"/>
      <c r="F111" s="54"/>
      <c r="G111" s="54"/>
      <c r="H111" s="54"/>
      <c r="I111" s="54"/>
      <c r="J111" s="54"/>
      <c r="K111" s="24"/>
      <c r="L111" s="24"/>
      <c r="M111" s="24"/>
      <c r="N111" s="24"/>
      <c r="O111" s="24"/>
      <c r="P111" s="24"/>
      <c r="Q111" s="24"/>
      <c r="R111" s="24"/>
      <c r="S111" s="24"/>
      <c r="T111" s="24"/>
      <c r="U111" s="24"/>
      <c r="V111" s="24"/>
      <c r="W111" s="24"/>
      <c r="X111" s="24"/>
      <c r="Y111" s="24"/>
      <c r="Z111" s="24"/>
      <c r="AA111" s="24"/>
    </row>
    <row r="112" spans="1:27">
      <c r="A112" s="168" t="s">
        <v>3078</v>
      </c>
      <c r="B112" s="168"/>
      <c r="C112" s="168"/>
      <c r="D112" s="57">
        <f>D113+D114+D115</f>
        <v>0</v>
      </c>
      <c r="E112" s="57">
        <f t="shared" ref="E112:J112" si="82">E113+E114+E115</f>
        <v>0</v>
      </c>
      <c r="F112" s="57">
        <f t="shared" si="82"/>
        <v>0</v>
      </c>
      <c r="G112" s="57">
        <f t="shared" si="82"/>
        <v>0</v>
      </c>
      <c r="H112" s="57">
        <f t="shared" si="82"/>
        <v>0</v>
      </c>
      <c r="I112" s="57">
        <f t="shared" si="82"/>
        <v>0</v>
      </c>
      <c r="J112" s="57">
        <f t="shared" si="82"/>
        <v>0</v>
      </c>
      <c r="K112" s="27"/>
      <c r="L112" s="27"/>
      <c r="M112" s="27"/>
      <c r="N112" s="27"/>
      <c r="O112" s="27"/>
      <c r="P112" s="27"/>
      <c r="Q112" s="27"/>
      <c r="R112" s="27"/>
      <c r="S112" s="27"/>
      <c r="T112" s="27"/>
      <c r="U112" s="27"/>
      <c r="V112" s="27"/>
      <c r="W112" s="27"/>
      <c r="X112" s="27"/>
      <c r="Y112" s="27"/>
      <c r="Z112" s="27"/>
      <c r="AA112" s="27"/>
    </row>
    <row r="113" spans="1:27">
      <c r="A113" s="17"/>
      <c r="B113" s="160" t="s">
        <v>2827</v>
      </c>
      <c r="C113" s="160"/>
      <c r="D113" s="54"/>
      <c r="E113" s="54"/>
      <c r="F113" s="54"/>
      <c r="G113" s="54"/>
      <c r="H113" s="54"/>
      <c r="I113" s="54"/>
      <c r="J113" s="54"/>
      <c r="K113" s="24"/>
      <c r="L113" s="24"/>
      <c r="M113" s="24"/>
      <c r="N113" s="24"/>
      <c r="O113" s="24"/>
      <c r="P113" s="24"/>
      <c r="Q113" s="24"/>
      <c r="R113" s="24"/>
      <c r="S113" s="24"/>
      <c r="T113" s="24"/>
      <c r="U113" s="24"/>
      <c r="V113" s="24"/>
      <c r="W113" s="24"/>
      <c r="X113" s="24"/>
      <c r="Y113" s="24"/>
      <c r="Z113" s="24"/>
      <c r="AA113" s="24"/>
    </row>
    <row r="114" spans="1:27" ht="31.2" customHeight="1">
      <c r="A114" s="17"/>
      <c r="B114" s="172" t="s">
        <v>3069</v>
      </c>
      <c r="C114" s="174"/>
      <c r="D114" s="54"/>
      <c r="E114" s="54"/>
      <c r="F114" s="54"/>
      <c r="G114" s="54"/>
      <c r="H114" s="54"/>
      <c r="I114" s="54"/>
      <c r="J114" s="54"/>
      <c r="K114" s="24"/>
      <c r="L114" s="24"/>
      <c r="M114" s="24"/>
      <c r="N114" s="24"/>
      <c r="O114" s="24"/>
      <c r="P114" s="24"/>
      <c r="Q114" s="24"/>
      <c r="R114" s="24"/>
      <c r="S114" s="24"/>
      <c r="T114" s="24"/>
      <c r="U114" s="24"/>
      <c r="V114" s="24"/>
      <c r="W114" s="24"/>
      <c r="X114" s="24"/>
      <c r="Y114" s="24"/>
      <c r="Z114" s="24"/>
      <c r="AA114" s="24"/>
    </row>
    <row r="115" spans="1:27">
      <c r="A115" s="17"/>
      <c r="B115" s="160" t="s">
        <v>3070</v>
      </c>
      <c r="C115" s="160"/>
      <c r="D115" s="58">
        <f t="shared" ref="D115:E115" si="83">SUM(D116:D120)</f>
        <v>0</v>
      </c>
      <c r="E115" s="58">
        <f t="shared" si="83"/>
        <v>0</v>
      </c>
      <c r="F115" s="58">
        <f t="shared" ref="F115" si="84">SUM(F116:F120)</f>
        <v>0</v>
      </c>
      <c r="G115" s="58">
        <f t="shared" ref="G115:I115" si="85">SUM(G116:G120)</f>
        <v>0</v>
      </c>
      <c r="H115" s="58">
        <f t="shared" si="85"/>
        <v>0</v>
      </c>
      <c r="I115" s="58">
        <f t="shared" si="85"/>
        <v>0</v>
      </c>
      <c r="J115" s="58">
        <f t="shared" ref="J115" si="86">SUM(J116:J120)</f>
        <v>0</v>
      </c>
      <c r="K115" s="24"/>
      <c r="L115" s="24"/>
      <c r="M115" s="24"/>
      <c r="N115" s="24"/>
      <c r="O115" s="24"/>
      <c r="P115" s="24"/>
      <c r="Q115" s="24"/>
      <c r="R115" s="24"/>
      <c r="S115" s="24"/>
      <c r="T115" s="24"/>
      <c r="U115" s="24"/>
      <c r="V115" s="24"/>
      <c r="W115" s="24"/>
      <c r="X115" s="24"/>
      <c r="Y115" s="24"/>
      <c r="Z115" s="24"/>
      <c r="AA115" s="24"/>
    </row>
    <row r="116" spans="1:27">
      <c r="A116" s="17"/>
      <c r="B116" s="17"/>
      <c r="C116" s="17" t="s">
        <v>2828</v>
      </c>
      <c r="D116" s="54"/>
      <c r="E116" s="54"/>
      <c r="F116" s="54"/>
      <c r="G116" s="54"/>
      <c r="H116" s="54"/>
      <c r="I116" s="54"/>
      <c r="J116" s="54"/>
      <c r="K116" s="24"/>
      <c r="L116" s="24"/>
      <c r="M116" s="24"/>
      <c r="N116" s="24"/>
      <c r="O116" s="24"/>
      <c r="P116" s="24"/>
      <c r="Q116" s="24"/>
      <c r="R116" s="24"/>
      <c r="S116" s="24"/>
      <c r="T116" s="24"/>
      <c r="U116" s="24"/>
      <c r="V116" s="24"/>
      <c r="W116" s="24"/>
      <c r="X116" s="24"/>
      <c r="Y116" s="24"/>
      <c r="Z116" s="24"/>
      <c r="AA116" s="24"/>
    </row>
    <row r="117" spans="1:27" ht="37.200000000000003" customHeight="1">
      <c r="A117" s="17"/>
      <c r="B117" s="17"/>
      <c r="C117" s="17" t="s">
        <v>2829</v>
      </c>
      <c r="D117" s="54"/>
      <c r="E117" s="54"/>
      <c r="F117" s="54"/>
      <c r="G117" s="54"/>
      <c r="H117" s="54"/>
      <c r="I117" s="54"/>
      <c r="J117" s="54"/>
      <c r="K117" s="24"/>
      <c r="L117" s="24"/>
      <c r="M117" s="24"/>
      <c r="N117" s="24"/>
      <c r="O117" s="24"/>
      <c r="P117" s="24"/>
      <c r="Q117" s="24"/>
      <c r="R117" s="24"/>
      <c r="S117" s="24"/>
      <c r="T117" s="24"/>
      <c r="U117" s="24"/>
      <c r="V117" s="24"/>
      <c r="W117" s="24"/>
      <c r="X117" s="24"/>
      <c r="Y117" s="24"/>
      <c r="Z117" s="24"/>
      <c r="AA117" s="24"/>
    </row>
    <row r="118" spans="1:27" ht="24">
      <c r="A118" s="17"/>
      <c r="B118" s="17"/>
      <c r="C118" s="17" t="s">
        <v>2830</v>
      </c>
      <c r="D118" s="54"/>
      <c r="E118" s="54"/>
      <c r="F118" s="54"/>
      <c r="G118" s="54"/>
      <c r="H118" s="54"/>
      <c r="I118" s="54"/>
      <c r="J118" s="54"/>
      <c r="K118" s="24"/>
      <c r="L118" s="24"/>
      <c r="M118" s="24"/>
      <c r="N118" s="24"/>
      <c r="O118" s="24"/>
      <c r="P118" s="24"/>
      <c r="Q118" s="24"/>
      <c r="R118" s="24"/>
      <c r="S118" s="24"/>
      <c r="T118" s="24"/>
      <c r="U118" s="24"/>
      <c r="V118" s="24"/>
      <c r="W118" s="24"/>
      <c r="X118" s="24"/>
      <c r="Y118" s="24"/>
      <c r="Z118" s="24"/>
      <c r="AA118" s="24"/>
    </row>
    <row r="119" spans="1:27" ht="27.6" customHeight="1">
      <c r="A119" s="17"/>
      <c r="B119" s="17"/>
      <c r="C119" s="17" t="s">
        <v>3071</v>
      </c>
      <c r="D119" s="54"/>
      <c r="E119" s="54"/>
      <c r="F119" s="54"/>
      <c r="G119" s="54"/>
      <c r="H119" s="54"/>
      <c r="I119" s="54"/>
      <c r="J119" s="54"/>
      <c r="K119" s="24"/>
      <c r="L119" s="24"/>
      <c r="M119" s="24"/>
      <c r="N119" s="24"/>
      <c r="O119" s="24"/>
      <c r="P119" s="24"/>
      <c r="Q119" s="24"/>
      <c r="R119" s="24"/>
      <c r="S119" s="24"/>
      <c r="T119" s="24"/>
      <c r="U119" s="24"/>
      <c r="V119" s="24"/>
      <c r="W119" s="24"/>
      <c r="X119" s="24"/>
      <c r="Y119" s="24"/>
      <c r="Z119" s="24"/>
      <c r="AA119" s="24"/>
    </row>
    <row r="120" spans="1:27">
      <c r="A120" s="17"/>
      <c r="B120" s="17"/>
      <c r="C120" s="17" t="s">
        <v>3072</v>
      </c>
      <c r="D120" s="54"/>
      <c r="E120" s="54"/>
      <c r="F120" s="54"/>
      <c r="G120" s="54"/>
      <c r="H120" s="54"/>
      <c r="I120" s="54"/>
      <c r="J120" s="54"/>
      <c r="K120" s="24"/>
      <c r="L120" s="24"/>
      <c r="M120" s="24"/>
      <c r="N120" s="24"/>
      <c r="O120" s="24"/>
      <c r="P120" s="24"/>
      <c r="Q120" s="24"/>
      <c r="R120" s="24"/>
      <c r="S120" s="24"/>
      <c r="T120" s="24"/>
      <c r="U120" s="24"/>
      <c r="V120" s="24"/>
      <c r="W120" s="24"/>
      <c r="X120" s="24"/>
      <c r="Y120" s="24"/>
      <c r="Z120" s="24"/>
      <c r="AA120" s="24"/>
    </row>
    <row r="121" spans="1:27">
      <c r="A121" s="168" t="s">
        <v>3075</v>
      </c>
      <c r="B121" s="168"/>
      <c r="C121" s="168"/>
      <c r="D121" s="57">
        <f>D122+D127+D132+D144</f>
        <v>0</v>
      </c>
      <c r="E121" s="57">
        <f t="shared" ref="E121:J121" si="87">E122+E127+E132+E144</f>
        <v>0</v>
      </c>
      <c r="F121" s="57">
        <f t="shared" si="87"/>
        <v>0</v>
      </c>
      <c r="G121" s="57">
        <f t="shared" si="87"/>
        <v>0</v>
      </c>
      <c r="H121" s="57">
        <f t="shared" si="87"/>
        <v>0</v>
      </c>
      <c r="I121" s="57">
        <f t="shared" si="87"/>
        <v>0</v>
      </c>
      <c r="J121" s="57">
        <f t="shared" si="87"/>
        <v>0</v>
      </c>
      <c r="K121" s="27"/>
      <c r="L121" s="27"/>
      <c r="M121" s="27"/>
      <c r="N121" s="27"/>
      <c r="O121" s="27"/>
      <c r="P121" s="27"/>
      <c r="Q121" s="27"/>
      <c r="R121" s="27"/>
      <c r="S121" s="27"/>
      <c r="T121" s="27"/>
      <c r="U121" s="27"/>
      <c r="V121" s="27"/>
      <c r="W121" s="27"/>
      <c r="X121" s="27"/>
      <c r="Y121" s="27"/>
      <c r="Z121" s="27"/>
      <c r="AA121" s="27"/>
    </row>
    <row r="122" spans="1:27">
      <c r="A122" s="17"/>
      <c r="B122" s="160" t="s">
        <v>2827</v>
      </c>
      <c r="C122" s="160"/>
      <c r="D122" s="58">
        <f t="shared" ref="D122:J122" si="88">D123+D126</f>
        <v>0</v>
      </c>
      <c r="E122" s="58">
        <f t="shared" si="88"/>
        <v>0</v>
      </c>
      <c r="F122" s="58">
        <f t="shared" si="88"/>
        <v>0</v>
      </c>
      <c r="G122" s="58">
        <f t="shared" si="88"/>
        <v>0</v>
      </c>
      <c r="H122" s="58">
        <f t="shared" si="88"/>
        <v>0</v>
      </c>
      <c r="I122" s="58">
        <f t="shared" si="88"/>
        <v>0</v>
      </c>
      <c r="J122" s="58">
        <f t="shared" si="88"/>
        <v>0</v>
      </c>
      <c r="K122" s="24"/>
      <c r="L122" s="24"/>
      <c r="M122" s="24"/>
      <c r="N122" s="24"/>
      <c r="O122" s="24"/>
      <c r="P122" s="24"/>
      <c r="Q122" s="24"/>
      <c r="R122" s="24"/>
      <c r="S122" s="24"/>
      <c r="T122" s="24"/>
      <c r="U122" s="24"/>
      <c r="V122" s="24"/>
      <c r="W122" s="24"/>
      <c r="X122" s="24"/>
      <c r="Y122" s="24"/>
      <c r="Z122" s="24"/>
      <c r="AA122" s="24"/>
    </row>
    <row r="123" spans="1:27" ht="35.4" customHeight="1">
      <c r="A123" s="17"/>
      <c r="B123" s="17"/>
      <c r="C123" s="17" t="s">
        <v>2831</v>
      </c>
      <c r="D123" s="58">
        <f t="shared" ref="D123:E123" si="89">D124+D125</f>
        <v>0</v>
      </c>
      <c r="E123" s="58">
        <f t="shared" si="89"/>
        <v>0</v>
      </c>
      <c r="F123" s="58">
        <f t="shared" ref="F123" si="90">F124+F125</f>
        <v>0</v>
      </c>
      <c r="G123" s="58">
        <f t="shared" ref="G123:I123" si="91">G124+G125</f>
        <v>0</v>
      </c>
      <c r="H123" s="58">
        <f t="shared" si="91"/>
        <v>0</v>
      </c>
      <c r="I123" s="58">
        <f t="shared" si="91"/>
        <v>0</v>
      </c>
      <c r="J123" s="58">
        <f t="shared" ref="J123" si="92">J124+J125</f>
        <v>0</v>
      </c>
      <c r="K123" s="24"/>
      <c r="L123" s="24"/>
      <c r="M123" s="24"/>
      <c r="N123" s="24"/>
      <c r="O123" s="24"/>
      <c r="P123" s="24"/>
      <c r="Q123" s="24"/>
      <c r="R123" s="24"/>
      <c r="S123" s="24"/>
      <c r="T123" s="24"/>
      <c r="U123" s="24"/>
      <c r="V123" s="24"/>
      <c r="W123" s="24"/>
      <c r="X123" s="24"/>
      <c r="Y123" s="24"/>
      <c r="Z123" s="24"/>
      <c r="AA123" s="24"/>
    </row>
    <row r="124" spans="1:27">
      <c r="A124" s="17"/>
      <c r="B124" s="17"/>
      <c r="C124" s="17" t="s">
        <v>2832</v>
      </c>
      <c r="D124" s="54"/>
      <c r="E124" s="54"/>
      <c r="F124" s="54"/>
      <c r="G124" s="54"/>
      <c r="H124" s="54"/>
      <c r="I124" s="54"/>
      <c r="J124" s="54"/>
      <c r="K124" s="24"/>
      <c r="L124" s="24"/>
      <c r="M124" s="24"/>
      <c r="N124" s="24"/>
      <c r="O124" s="24"/>
      <c r="P124" s="24"/>
      <c r="Q124" s="24"/>
      <c r="R124" s="24"/>
      <c r="S124" s="24"/>
      <c r="T124" s="24"/>
      <c r="U124" s="24"/>
      <c r="V124" s="24"/>
      <c r="W124" s="24"/>
      <c r="X124" s="24"/>
      <c r="Y124" s="24"/>
      <c r="Z124" s="24"/>
      <c r="AA124" s="24"/>
    </row>
    <row r="125" spans="1:27" ht="15" customHeight="1">
      <c r="A125" s="17"/>
      <c r="B125" s="17"/>
      <c r="C125" s="17" t="s">
        <v>2833</v>
      </c>
      <c r="D125" s="54"/>
      <c r="E125" s="54"/>
      <c r="F125" s="54"/>
      <c r="G125" s="54"/>
      <c r="H125" s="54"/>
      <c r="I125" s="54"/>
      <c r="J125" s="54"/>
      <c r="K125" s="24"/>
      <c r="L125" s="24"/>
      <c r="M125" s="24"/>
      <c r="N125" s="24"/>
      <c r="O125" s="24"/>
      <c r="P125" s="24"/>
      <c r="Q125" s="24"/>
      <c r="R125" s="24"/>
      <c r="S125" s="24"/>
      <c r="T125" s="24"/>
      <c r="U125" s="24"/>
      <c r="V125" s="24"/>
      <c r="W125" s="24"/>
      <c r="X125" s="24"/>
      <c r="Y125" s="24"/>
      <c r="Z125" s="24"/>
      <c r="AA125" s="24"/>
    </row>
    <row r="126" spans="1:27">
      <c r="A126" s="17"/>
      <c r="B126" s="17"/>
      <c r="C126" s="17" t="s">
        <v>2834</v>
      </c>
      <c r="D126" s="54"/>
      <c r="E126" s="54"/>
      <c r="F126" s="54"/>
      <c r="G126" s="54"/>
      <c r="H126" s="54"/>
      <c r="I126" s="54"/>
      <c r="J126" s="54"/>
      <c r="K126" s="24"/>
      <c r="L126" s="24"/>
      <c r="M126" s="24"/>
      <c r="N126" s="24"/>
      <c r="O126" s="24"/>
      <c r="P126" s="24"/>
      <c r="Q126" s="24"/>
      <c r="R126" s="24"/>
      <c r="S126" s="24"/>
      <c r="T126" s="24"/>
      <c r="U126" s="24"/>
      <c r="V126" s="24"/>
      <c r="W126" s="24"/>
      <c r="X126" s="24"/>
      <c r="Y126" s="24"/>
      <c r="Z126" s="24"/>
      <c r="AA126" s="24"/>
    </row>
    <row r="127" spans="1:27" ht="42.6" customHeight="1">
      <c r="A127" s="17"/>
      <c r="B127" s="172" t="s">
        <v>3073</v>
      </c>
      <c r="C127" s="174"/>
      <c r="D127" s="58">
        <f>D128+D131</f>
        <v>0</v>
      </c>
      <c r="E127" s="58">
        <f t="shared" ref="E127:J127" si="93">E128+E131</f>
        <v>0</v>
      </c>
      <c r="F127" s="58">
        <f t="shared" si="93"/>
        <v>0</v>
      </c>
      <c r="G127" s="58">
        <f t="shared" si="93"/>
        <v>0</v>
      </c>
      <c r="H127" s="58">
        <f t="shared" si="93"/>
        <v>0</v>
      </c>
      <c r="I127" s="58">
        <f t="shared" si="93"/>
        <v>0</v>
      </c>
      <c r="J127" s="58">
        <f t="shared" si="93"/>
        <v>0</v>
      </c>
      <c r="K127" s="24"/>
      <c r="L127" s="24"/>
      <c r="M127" s="24"/>
      <c r="N127" s="24"/>
      <c r="O127" s="24"/>
      <c r="P127" s="24"/>
      <c r="Q127" s="24"/>
      <c r="R127" s="24"/>
      <c r="S127" s="24"/>
      <c r="T127" s="24"/>
      <c r="U127" s="24"/>
      <c r="V127" s="24"/>
      <c r="W127" s="24"/>
      <c r="X127" s="24"/>
      <c r="Y127" s="24"/>
      <c r="Z127" s="24"/>
      <c r="AA127" s="24"/>
    </row>
    <row r="128" spans="1:27" ht="24">
      <c r="A128" s="17"/>
      <c r="B128" s="42"/>
      <c r="C128" s="17" t="s">
        <v>2831</v>
      </c>
      <c r="D128" s="54"/>
      <c r="E128" s="54"/>
      <c r="F128" s="54"/>
      <c r="G128" s="54"/>
      <c r="H128" s="54"/>
      <c r="I128" s="54"/>
      <c r="J128" s="54"/>
      <c r="K128" s="24"/>
      <c r="L128" s="24"/>
      <c r="M128" s="24"/>
      <c r="N128" s="24"/>
      <c r="O128" s="24"/>
      <c r="P128" s="24"/>
      <c r="Q128" s="24"/>
      <c r="R128" s="24"/>
      <c r="S128" s="24"/>
      <c r="T128" s="24"/>
      <c r="U128" s="24"/>
      <c r="V128" s="24"/>
      <c r="W128" s="24"/>
      <c r="X128" s="24"/>
      <c r="Y128" s="24"/>
      <c r="Z128" s="24"/>
      <c r="AA128" s="24"/>
    </row>
    <row r="129" spans="1:27">
      <c r="A129" s="17"/>
      <c r="B129" s="17"/>
      <c r="C129" s="17" t="s">
        <v>2832</v>
      </c>
      <c r="D129" s="54"/>
      <c r="E129" s="54"/>
      <c r="F129" s="54"/>
      <c r="G129" s="54"/>
      <c r="H129" s="54"/>
      <c r="I129" s="54"/>
      <c r="J129" s="54"/>
      <c r="K129" s="24"/>
      <c r="L129" s="24"/>
      <c r="M129" s="24"/>
      <c r="N129" s="24"/>
      <c r="O129" s="24"/>
      <c r="P129" s="24"/>
      <c r="Q129" s="24"/>
      <c r="R129" s="24"/>
      <c r="S129" s="24"/>
      <c r="T129" s="24"/>
      <c r="U129" s="24"/>
      <c r="V129" s="24"/>
      <c r="W129" s="24"/>
      <c r="X129" s="24"/>
      <c r="Y129" s="24"/>
      <c r="Z129" s="24"/>
      <c r="AA129" s="24"/>
    </row>
    <row r="130" spans="1:27">
      <c r="A130" s="17"/>
      <c r="B130" s="17"/>
      <c r="C130" s="17" t="s">
        <v>2833</v>
      </c>
      <c r="D130" s="54"/>
      <c r="E130" s="54"/>
      <c r="F130" s="54"/>
      <c r="G130" s="54"/>
      <c r="H130" s="54"/>
      <c r="I130" s="54"/>
      <c r="J130" s="54"/>
      <c r="K130" s="24"/>
      <c r="L130" s="24"/>
      <c r="M130" s="24"/>
      <c r="N130" s="24"/>
      <c r="O130" s="24"/>
      <c r="P130" s="24"/>
      <c r="Q130" s="24"/>
      <c r="R130" s="24"/>
      <c r="S130" s="24"/>
      <c r="T130" s="24"/>
      <c r="U130" s="24"/>
      <c r="V130" s="24"/>
      <c r="W130" s="24"/>
      <c r="X130" s="24"/>
      <c r="Y130" s="24"/>
      <c r="Z130" s="24"/>
      <c r="AA130" s="24"/>
    </row>
    <row r="131" spans="1:27">
      <c r="A131" s="17"/>
      <c r="B131" s="17"/>
      <c r="C131" s="17" t="s">
        <v>2834</v>
      </c>
      <c r="D131" s="54"/>
      <c r="E131" s="54"/>
      <c r="F131" s="54"/>
      <c r="G131" s="54"/>
      <c r="H131" s="54"/>
      <c r="I131" s="54"/>
      <c r="J131" s="54"/>
      <c r="K131" s="24"/>
      <c r="L131" s="24"/>
      <c r="M131" s="24"/>
      <c r="N131" s="24"/>
      <c r="O131" s="24"/>
      <c r="P131" s="24"/>
      <c r="Q131" s="24"/>
      <c r="R131" s="24"/>
      <c r="S131" s="24"/>
      <c r="T131" s="24"/>
      <c r="U131" s="24"/>
      <c r="V131" s="24"/>
      <c r="W131" s="24"/>
      <c r="X131" s="24"/>
      <c r="Y131" s="24"/>
      <c r="Z131" s="24"/>
      <c r="AA131" s="24"/>
    </row>
    <row r="132" spans="1:27">
      <c r="A132" s="17"/>
      <c r="B132" s="160" t="s">
        <v>3074</v>
      </c>
      <c r="C132" s="160"/>
      <c r="D132" s="58">
        <f t="shared" ref="D132:E132" si="94">SUM(D133:D136)+SUM(D139:D143)</f>
        <v>0</v>
      </c>
      <c r="E132" s="58">
        <f t="shared" si="94"/>
        <v>0</v>
      </c>
      <c r="F132" s="58">
        <f t="shared" ref="F132" si="95">SUM(F133:F136)+SUM(F139:F143)</f>
        <v>0</v>
      </c>
      <c r="G132" s="58">
        <f t="shared" ref="G132:I132" si="96">SUM(G133:G136)+SUM(G139:G143)</f>
        <v>0</v>
      </c>
      <c r="H132" s="58">
        <f t="shared" si="96"/>
        <v>0</v>
      </c>
      <c r="I132" s="58">
        <f t="shared" si="96"/>
        <v>0</v>
      </c>
      <c r="J132" s="58">
        <f t="shared" ref="J132" si="97">SUM(J133:J136)+SUM(J139:J143)</f>
        <v>0</v>
      </c>
      <c r="K132" s="24"/>
      <c r="L132" s="24"/>
      <c r="M132" s="24"/>
      <c r="N132" s="24"/>
      <c r="O132" s="24"/>
      <c r="P132" s="24"/>
      <c r="Q132" s="24"/>
      <c r="R132" s="24"/>
      <c r="S132" s="24"/>
      <c r="T132" s="24"/>
      <c r="U132" s="24"/>
      <c r="V132" s="24"/>
      <c r="W132" s="24"/>
      <c r="X132" s="24"/>
      <c r="Y132" s="24"/>
      <c r="Z132" s="24"/>
      <c r="AA132" s="24"/>
    </row>
    <row r="133" spans="1:27">
      <c r="A133" s="17"/>
      <c r="B133" s="17"/>
      <c r="C133" s="17" t="s">
        <v>2835</v>
      </c>
      <c r="D133" s="54"/>
      <c r="E133" s="54"/>
      <c r="F133" s="54"/>
      <c r="G133" s="54"/>
      <c r="H133" s="54"/>
      <c r="I133" s="54"/>
      <c r="J133" s="54"/>
      <c r="K133" s="24"/>
      <c r="L133" s="24"/>
      <c r="M133" s="24"/>
      <c r="N133" s="24"/>
      <c r="O133" s="24"/>
      <c r="P133" s="24"/>
      <c r="Q133" s="24"/>
      <c r="R133" s="24"/>
      <c r="S133" s="24"/>
      <c r="T133" s="24"/>
      <c r="U133" s="24"/>
      <c r="V133" s="24"/>
      <c r="W133" s="24"/>
      <c r="X133" s="24"/>
      <c r="Y133" s="24"/>
      <c r="Z133" s="24"/>
      <c r="AA133" s="24"/>
    </row>
    <row r="134" spans="1:27" ht="42.6" customHeight="1">
      <c r="A134" s="17"/>
      <c r="B134" s="17"/>
      <c r="C134" s="17" t="s">
        <v>2836</v>
      </c>
      <c r="D134" s="54"/>
      <c r="E134" s="54"/>
      <c r="F134" s="54"/>
      <c r="G134" s="54"/>
      <c r="H134" s="54"/>
      <c r="I134" s="54"/>
      <c r="J134" s="54"/>
      <c r="K134" s="24"/>
      <c r="L134" s="24"/>
      <c r="M134" s="24"/>
      <c r="N134" s="24"/>
      <c r="O134" s="24"/>
      <c r="P134" s="24"/>
      <c r="Q134" s="24"/>
      <c r="R134" s="24"/>
      <c r="S134" s="24"/>
      <c r="T134" s="24"/>
      <c r="U134" s="24"/>
      <c r="V134" s="24"/>
      <c r="W134" s="24"/>
      <c r="X134" s="24"/>
      <c r="Y134" s="24"/>
      <c r="Z134" s="24"/>
      <c r="AA134" s="24"/>
    </row>
    <row r="135" spans="1:27" ht="25.5" customHeight="1">
      <c r="A135" s="17"/>
      <c r="B135" s="17"/>
      <c r="C135" s="17" t="s">
        <v>2837</v>
      </c>
      <c r="D135" s="54"/>
      <c r="E135" s="54"/>
      <c r="F135" s="54"/>
      <c r="G135" s="54"/>
      <c r="H135" s="54"/>
      <c r="I135" s="54"/>
      <c r="J135" s="54"/>
      <c r="K135" s="24"/>
      <c r="L135" s="24"/>
      <c r="M135" s="24"/>
      <c r="N135" s="24"/>
      <c r="O135" s="24"/>
      <c r="P135" s="24"/>
      <c r="Q135" s="24"/>
      <c r="R135" s="24"/>
      <c r="S135" s="24"/>
      <c r="T135" s="24"/>
      <c r="U135" s="24"/>
      <c r="V135" s="24"/>
      <c r="W135" s="24"/>
      <c r="X135" s="24"/>
      <c r="Y135" s="24"/>
      <c r="Z135" s="24"/>
      <c r="AA135" s="24"/>
    </row>
    <row r="136" spans="1:27" ht="24" customHeight="1">
      <c r="A136" s="17"/>
      <c r="B136" s="17"/>
      <c r="C136" s="17" t="s">
        <v>2838</v>
      </c>
      <c r="D136" s="58">
        <f t="shared" ref="D136:E136" si="98">D137+D138</f>
        <v>0</v>
      </c>
      <c r="E136" s="58">
        <f t="shared" si="98"/>
        <v>0</v>
      </c>
      <c r="F136" s="58">
        <f t="shared" ref="F136" si="99">F137+F138</f>
        <v>0</v>
      </c>
      <c r="G136" s="58">
        <f t="shared" ref="G136:I136" si="100">G137+G138</f>
        <v>0</v>
      </c>
      <c r="H136" s="58">
        <f t="shared" si="100"/>
        <v>0</v>
      </c>
      <c r="I136" s="58">
        <f t="shared" si="100"/>
        <v>0</v>
      </c>
      <c r="J136" s="58">
        <f t="shared" ref="J136" si="101">J137+J138</f>
        <v>0</v>
      </c>
      <c r="K136" s="24"/>
      <c r="L136" s="24"/>
      <c r="M136" s="24"/>
      <c r="N136" s="24"/>
      <c r="O136" s="24"/>
      <c r="P136" s="24"/>
      <c r="Q136" s="24"/>
      <c r="R136" s="24"/>
      <c r="S136" s="24"/>
      <c r="T136" s="24"/>
      <c r="U136" s="24"/>
      <c r="V136" s="24"/>
      <c r="W136" s="24"/>
      <c r="X136" s="24"/>
      <c r="Y136" s="24"/>
      <c r="Z136" s="24"/>
      <c r="AA136" s="24"/>
    </row>
    <row r="137" spans="1:27">
      <c r="A137" s="17"/>
      <c r="B137" s="17"/>
      <c r="C137" s="17" t="s">
        <v>2832</v>
      </c>
      <c r="D137" s="54"/>
      <c r="E137" s="54"/>
      <c r="F137" s="54"/>
      <c r="G137" s="54"/>
      <c r="H137" s="54"/>
      <c r="I137" s="54"/>
      <c r="J137" s="54"/>
      <c r="K137" s="24"/>
      <c r="L137" s="24"/>
      <c r="M137" s="24"/>
      <c r="N137" s="24"/>
      <c r="O137" s="24"/>
      <c r="P137" s="24"/>
      <c r="Q137" s="24"/>
      <c r="R137" s="24"/>
      <c r="S137" s="24"/>
      <c r="T137" s="24"/>
      <c r="U137" s="24"/>
      <c r="V137" s="24"/>
      <c r="W137" s="24"/>
      <c r="X137" s="24"/>
      <c r="Y137" s="24"/>
      <c r="Z137" s="24"/>
      <c r="AA137" s="24"/>
    </row>
    <row r="138" spans="1:27">
      <c r="A138" s="17"/>
      <c r="B138" s="17"/>
      <c r="C138" s="17" t="s">
        <v>2839</v>
      </c>
      <c r="D138" s="54"/>
      <c r="E138" s="54"/>
      <c r="F138" s="54"/>
      <c r="G138" s="54"/>
      <c r="H138" s="54"/>
      <c r="I138" s="54"/>
      <c r="J138" s="54"/>
      <c r="K138" s="24"/>
      <c r="L138" s="24"/>
      <c r="M138" s="24"/>
      <c r="N138" s="24"/>
      <c r="O138" s="24"/>
      <c r="P138" s="24"/>
      <c r="Q138" s="24"/>
      <c r="R138" s="24"/>
      <c r="S138" s="24"/>
      <c r="T138" s="24"/>
      <c r="U138" s="24"/>
      <c r="V138" s="24"/>
      <c r="W138" s="24"/>
      <c r="X138" s="24"/>
      <c r="Y138" s="24"/>
      <c r="Z138" s="24"/>
      <c r="AA138" s="24"/>
    </row>
    <row r="139" spans="1:27" ht="26.4" customHeight="1">
      <c r="A139" s="17"/>
      <c r="B139" s="17"/>
      <c r="C139" s="17" t="s">
        <v>3077</v>
      </c>
      <c r="D139" s="54"/>
      <c r="E139" s="54"/>
      <c r="F139" s="54"/>
      <c r="G139" s="54"/>
      <c r="H139" s="54"/>
      <c r="I139" s="54"/>
      <c r="J139" s="54"/>
      <c r="K139" s="24"/>
      <c r="L139" s="24"/>
      <c r="M139" s="24"/>
      <c r="N139" s="24"/>
      <c r="O139" s="24"/>
      <c r="P139" s="24"/>
      <c r="Q139" s="24"/>
      <c r="R139" s="24"/>
      <c r="S139" s="24"/>
      <c r="T139" s="24"/>
      <c r="U139" s="24"/>
      <c r="V139" s="24"/>
      <c r="W139" s="24"/>
      <c r="X139" s="24"/>
      <c r="Y139" s="24"/>
      <c r="Z139" s="24"/>
      <c r="AA139" s="24"/>
    </row>
    <row r="140" spans="1:27" ht="24" customHeight="1">
      <c r="A140" s="17"/>
      <c r="B140" s="17"/>
      <c r="C140" s="17" t="s">
        <v>2840</v>
      </c>
      <c r="D140" s="54"/>
      <c r="E140" s="54"/>
      <c r="F140" s="54"/>
      <c r="G140" s="54"/>
      <c r="H140" s="54"/>
      <c r="I140" s="54"/>
      <c r="J140" s="54"/>
      <c r="K140" s="24"/>
      <c r="L140" s="24"/>
      <c r="M140" s="24"/>
      <c r="N140" s="24"/>
      <c r="O140" s="24"/>
      <c r="P140" s="24"/>
      <c r="Q140" s="24"/>
      <c r="R140" s="24"/>
      <c r="S140" s="24"/>
      <c r="T140" s="24"/>
      <c r="U140" s="24"/>
      <c r="V140" s="24"/>
      <c r="W140" s="24"/>
      <c r="X140" s="24"/>
      <c r="Y140" s="24"/>
      <c r="Z140" s="24"/>
      <c r="AA140" s="24"/>
    </row>
    <row r="141" spans="1:27" ht="51.6" customHeight="1">
      <c r="A141" s="17"/>
      <c r="B141" s="17"/>
      <c r="C141" s="17" t="s">
        <v>3094</v>
      </c>
      <c r="D141" s="54"/>
      <c r="E141" s="54"/>
      <c r="F141" s="54"/>
      <c r="G141" s="54"/>
      <c r="H141" s="54"/>
      <c r="I141" s="54"/>
      <c r="J141" s="54"/>
      <c r="K141" s="24"/>
      <c r="L141" s="24"/>
      <c r="M141" s="24"/>
      <c r="N141" s="24"/>
      <c r="O141" s="24"/>
      <c r="P141" s="24"/>
      <c r="Q141" s="24"/>
      <c r="R141" s="24"/>
      <c r="S141" s="24"/>
      <c r="T141" s="24"/>
      <c r="U141" s="24"/>
      <c r="V141" s="24"/>
      <c r="W141" s="24"/>
      <c r="X141" s="24"/>
      <c r="Y141" s="24"/>
      <c r="Z141" s="24"/>
      <c r="AA141" s="24"/>
    </row>
    <row r="142" spans="1:27">
      <c r="A142" s="17"/>
      <c r="B142" s="17"/>
      <c r="C142" s="17" t="s">
        <v>2841</v>
      </c>
      <c r="D142" s="54"/>
      <c r="E142" s="54"/>
      <c r="F142" s="54"/>
      <c r="G142" s="54"/>
      <c r="H142" s="54"/>
      <c r="I142" s="54"/>
      <c r="J142" s="54"/>
      <c r="K142" s="24"/>
      <c r="L142" s="24"/>
      <c r="M142" s="24"/>
      <c r="N142" s="24"/>
      <c r="O142" s="24"/>
      <c r="P142" s="24"/>
      <c r="Q142" s="24"/>
      <c r="R142" s="24"/>
      <c r="S142" s="24"/>
      <c r="T142" s="24"/>
      <c r="U142" s="24"/>
      <c r="V142" s="24"/>
      <c r="W142" s="24"/>
      <c r="X142" s="24"/>
      <c r="Y142" s="24"/>
      <c r="Z142" s="24"/>
      <c r="AA142" s="24"/>
    </row>
    <row r="143" spans="1:27">
      <c r="A143" s="17"/>
      <c r="B143" s="17"/>
      <c r="C143" s="17" t="s">
        <v>2842</v>
      </c>
      <c r="D143" s="54"/>
      <c r="E143" s="54"/>
      <c r="F143" s="54"/>
      <c r="G143" s="54"/>
      <c r="H143" s="54"/>
      <c r="I143" s="54"/>
      <c r="J143" s="54"/>
      <c r="K143" s="24"/>
      <c r="L143" s="24"/>
      <c r="M143" s="24"/>
      <c r="N143" s="24"/>
      <c r="O143" s="24"/>
      <c r="P143" s="24"/>
      <c r="Q143" s="24"/>
      <c r="R143" s="24"/>
      <c r="S143" s="24"/>
      <c r="T143" s="24"/>
      <c r="U143" s="24"/>
      <c r="V143" s="24"/>
      <c r="W143" s="24"/>
      <c r="X143" s="24"/>
      <c r="Y143" s="24"/>
      <c r="Z143" s="24"/>
      <c r="AA143" s="24"/>
    </row>
    <row r="144" spans="1:27">
      <c r="A144" s="17"/>
      <c r="B144" s="160" t="s">
        <v>3076</v>
      </c>
      <c r="C144" s="160"/>
      <c r="D144" s="54"/>
      <c r="E144" s="54"/>
      <c r="F144" s="54"/>
      <c r="G144" s="54"/>
      <c r="H144" s="54"/>
      <c r="I144" s="54"/>
      <c r="J144" s="54"/>
      <c r="K144" s="24"/>
      <c r="L144" s="24"/>
      <c r="M144" s="24"/>
      <c r="N144" s="24"/>
      <c r="O144" s="24"/>
      <c r="P144" s="24"/>
      <c r="Q144" s="24"/>
      <c r="R144" s="24"/>
      <c r="S144" s="24"/>
      <c r="T144" s="24"/>
      <c r="U144" s="24"/>
      <c r="V144" s="24"/>
      <c r="W144" s="24"/>
      <c r="X144" s="24"/>
      <c r="Y144" s="24"/>
      <c r="Z144" s="24"/>
      <c r="AA144" s="24"/>
    </row>
    <row r="145" spans="1:27">
      <c r="A145" s="168" t="s">
        <v>2939</v>
      </c>
      <c r="B145" s="168"/>
      <c r="C145" s="168"/>
      <c r="D145" s="57">
        <f t="shared" ref="D145:E145" si="102">D146+D147</f>
        <v>0</v>
      </c>
      <c r="E145" s="57">
        <f t="shared" si="102"/>
        <v>0</v>
      </c>
      <c r="F145" s="57">
        <f t="shared" ref="F145" si="103">F146+F147</f>
        <v>0</v>
      </c>
      <c r="G145" s="57">
        <f t="shared" ref="G145:I145" si="104">G146+G147</f>
        <v>0</v>
      </c>
      <c r="H145" s="57">
        <f t="shared" si="104"/>
        <v>0</v>
      </c>
      <c r="I145" s="57">
        <f t="shared" si="104"/>
        <v>0</v>
      </c>
      <c r="J145" s="57">
        <f t="shared" ref="J145" si="105">J146+J147</f>
        <v>0</v>
      </c>
      <c r="K145" s="27"/>
      <c r="L145" s="27"/>
      <c r="M145" s="27"/>
      <c r="N145" s="27"/>
      <c r="O145" s="27"/>
      <c r="P145" s="27"/>
      <c r="Q145" s="27"/>
      <c r="R145" s="27"/>
      <c r="S145" s="27"/>
      <c r="T145" s="27"/>
      <c r="U145" s="27"/>
      <c r="V145" s="27"/>
      <c r="W145" s="27"/>
      <c r="X145" s="27"/>
      <c r="Y145" s="27"/>
      <c r="Z145" s="27"/>
      <c r="AA145" s="27"/>
    </row>
    <row r="146" spans="1:27">
      <c r="A146" s="17"/>
      <c r="B146" s="160" t="s">
        <v>2843</v>
      </c>
      <c r="C146" s="160"/>
      <c r="D146" s="54"/>
      <c r="E146" s="54"/>
      <c r="F146" s="54"/>
      <c r="G146" s="54"/>
      <c r="H146" s="54"/>
      <c r="I146" s="54"/>
      <c r="J146" s="54"/>
      <c r="K146" s="24"/>
      <c r="L146" s="24"/>
      <c r="M146" s="24"/>
      <c r="N146" s="24"/>
      <c r="O146" s="24"/>
      <c r="P146" s="24"/>
      <c r="Q146" s="24"/>
      <c r="R146" s="24"/>
      <c r="S146" s="24"/>
      <c r="T146" s="24"/>
      <c r="U146" s="24"/>
      <c r="V146" s="24"/>
      <c r="W146" s="24"/>
      <c r="X146" s="24"/>
      <c r="Y146" s="24"/>
      <c r="Z146" s="24"/>
      <c r="AA146" s="24"/>
    </row>
    <row r="147" spans="1:27">
      <c r="A147" s="17"/>
      <c r="B147" s="160" t="s">
        <v>2796</v>
      </c>
      <c r="C147" s="160"/>
      <c r="D147" s="58">
        <f t="shared" ref="D147:E147" si="106">D148+D149</f>
        <v>0</v>
      </c>
      <c r="E147" s="58">
        <f t="shared" si="106"/>
        <v>0</v>
      </c>
      <c r="F147" s="58">
        <f t="shared" ref="F147" si="107">F148+F149</f>
        <v>0</v>
      </c>
      <c r="G147" s="58">
        <f t="shared" ref="G147:I147" si="108">G148+G149</f>
        <v>0</v>
      </c>
      <c r="H147" s="58">
        <f t="shared" si="108"/>
        <v>0</v>
      </c>
      <c r="I147" s="58">
        <f t="shared" si="108"/>
        <v>0</v>
      </c>
      <c r="J147" s="58">
        <f t="shared" ref="J147" si="109">J148+J149</f>
        <v>0</v>
      </c>
      <c r="K147" s="24"/>
      <c r="L147" s="24"/>
      <c r="M147" s="24"/>
      <c r="N147" s="24"/>
      <c r="O147" s="24"/>
      <c r="P147" s="24"/>
      <c r="Q147" s="24"/>
      <c r="R147" s="24"/>
      <c r="S147" s="24"/>
      <c r="T147" s="24"/>
      <c r="U147" s="24"/>
      <c r="V147" s="24"/>
      <c r="W147" s="24"/>
      <c r="X147" s="24"/>
      <c r="Y147" s="24"/>
      <c r="Z147" s="24"/>
      <c r="AA147" s="24"/>
    </row>
    <row r="148" spans="1:27">
      <c r="A148" s="17"/>
      <c r="B148" s="17"/>
      <c r="C148" s="17" t="s">
        <v>2844</v>
      </c>
      <c r="D148" s="54"/>
      <c r="E148" s="54"/>
      <c r="F148" s="54"/>
      <c r="G148" s="54"/>
      <c r="H148" s="54"/>
      <c r="I148" s="54"/>
      <c r="J148" s="54"/>
      <c r="K148" s="24"/>
      <c r="L148" s="24"/>
      <c r="M148" s="24"/>
      <c r="N148" s="24"/>
      <c r="O148" s="24"/>
      <c r="P148" s="24"/>
      <c r="Q148" s="24"/>
      <c r="R148" s="24"/>
      <c r="S148" s="24"/>
      <c r="T148" s="24"/>
      <c r="U148" s="24"/>
      <c r="V148" s="24"/>
      <c r="W148" s="24"/>
      <c r="X148" s="24"/>
      <c r="Y148" s="24"/>
      <c r="Z148" s="24"/>
      <c r="AA148" s="24"/>
    </row>
    <row r="149" spans="1:27">
      <c r="A149" s="17"/>
      <c r="B149" s="17"/>
      <c r="C149" s="17" t="s">
        <v>2845</v>
      </c>
      <c r="D149" s="54"/>
      <c r="E149" s="54"/>
      <c r="F149" s="54"/>
      <c r="G149" s="54"/>
      <c r="H149" s="54"/>
      <c r="I149" s="54"/>
      <c r="J149" s="54"/>
      <c r="K149" s="24"/>
      <c r="L149" s="24"/>
      <c r="M149" s="24"/>
      <c r="N149" s="24"/>
      <c r="O149" s="24"/>
      <c r="P149" s="24"/>
      <c r="Q149" s="24"/>
      <c r="R149" s="24"/>
      <c r="S149" s="24"/>
      <c r="T149" s="24"/>
      <c r="U149" s="24"/>
      <c r="V149" s="24"/>
      <c r="W149" s="24"/>
      <c r="X149" s="24"/>
      <c r="Y149" s="24"/>
      <c r="Z149" s="24"/>
      <c r="AA149" s="24"/>
    </row>
    <row r="150" spans="1:27" ht="14.4">
      <c r="A150" s="157" t="s">
        <v>2940</v>
      </c>
      <c r="B150" s="157"/>
      <c r="C150" s="157"/>
      <c r="D150" s="53">
        <f t="shared" ref="D150:J150" si="110">D95+D103</f>
        <v>0</v>
      </c>
      <c r="E150" s="53">
        <f t="shared" si="110"/>
        <v>0</v>
      </c>
      <c r="F150" s="53">
        <f t="shared" si="110"/>
        <v>0</v>
      </c>
      <c r="G150" s="53">
        <f t="shared" si="110"/>
        <v>0</v>
      </c>
      <c r="H150" s="53">
        <f t="shared" si="110"/>
        <v>0</v>
      </c>
      <c r="I150" s="53">
        <f t="shared" si="110"/>
        <v>0</v>
      </c>
      <c r="J150" s="53">
        <f t="shared" si="110"/>
        <v>0</v>
      </c>
      <c r="K150" s="26"/>
      <c r="L150" s="26"/>
      <c r="M150" s="26"/>
      <c r="N150" s="26"/>
      <c r="O150" s="26"/>
      <c r="P150" s="26"/>
      <c r="Q150" s="26"/>
      <c r="R150" s="26"/>
      <c r="S150" s="26"/>
      <c r="T150" s="26"/>
      <c r="U150" s="26"/>
      <c r="V150" s="26"/>
      <c r="W150" s="26"/>
      <c r="X150" s="26"/>
      <c r="Y150" s="26"/>
      <c r="Z150" s="26"/>
      <c r="AA150" s="26"/>
    </row>
    <row r="151" spans="1:27">
      <c r="A151" s="178" t="s">
        <v>2941</v>
      </c>
      <c r="B151" s="178"/>
      <c r="C151" s="178"/>
      <c r="D151" s="31" t="str">
        <f t="shared" ref="D151:J151" si="111">IF(D93=D150,"prawidłowy","błąd")</f>
        <v>prawidłowy</v>
      </c>
      <c r="E151" s="31" t="str">
        <f t="shared" si="111"/>
        <v>prawidłowy</v>
      </c>
      <c r="F151" s="31" t="str">
        <f t="shared" si="111"/>
        <v>prawidłowy</v>
      </c>
      <c r="G151" s="31" t="str">
        <f t="shared" si="111"/>
        <v>prawidłowy</v>
      </c>
      <c r="H151" s="31" t="str">
        <f t="shared" si="111"/>
        <v>prawidłowy</v>
      </c>
      <c r="I151" s="31" t="str">
        <f t="shared" si="111"/>
        <v>prawidłowy</v>
      </c>
      <c r="J151" s="31" t="str">
        <f t="shared" si="111"/>
        <v>prawidłowy</v>
      </c>
      <c r="K151" s="32"/>
      <c r="L151" s="32"/>
      <c r="M151" s="32"/>
      <c r="N151" s="32"/>
      <c r="O151" s="32"/>
      <c r="P151" s="32"/>
      <c r="Q151" s="32"/>
      <c r="R151" s="32"/>
      <c r="S151" s="32"/>
      <c r="T151" s="32"/>
      <c r="U151" s="32"/>
      <c r="V151" s="32"/>
      <c r="W151" s="32"/>
      <c r="X151" s="32"/>
      <c r="Y151" s="32"/>
      <c r="Z151" s="32"/>
      <c r="AA151" s="32"/>
    </row>
    <row r="152" spans="1:27">
      <c r="A152" s="12"/>
      <c r="B152" s="12"/>
      <c r="C152" s="12"/>
    </row>
    <row r="153" spans="1:27">
      <c r="A153" s="12"/>
      <c r="B153" s="12"/>
      <c r="C153" s="12"/>
    </row>
  </sheetData>
  <mergeCells count="73">
    <mergeCell ref="A151:C151"/>
    <mergeCell ref="B146:C146"/>
    <mergeCell ref="B147:C147"/>
    <mergeCell ref="A150:C150"/>
    <mergeCell ref="A95:C95"/>
    <mergeCell ref="B132:C132"/>
    <mergeCell ref="B144:C144"/>
    <mergeCell ref="A145:C145"/>
    <mergeCell ref="A103:C103"/>
    <mergeCell ref="A100:C100"/>
    <mergeCell ref="A101:C101"/>
    <mergeCell ref="A102:C102"/>
    <mergeCell ref="B122:C122"/>
    <mergeCell ref="B113:C113"/>
    <mergeCell ref="B115:C115"/>
    <mergeCell ref="A121:C121"/>
    <mergeCell ref="B53:C53"/>
    <mergeCell ref="A56:C56"/>
    <mergeCell ref="A4:C4"/>
    <mergeCell ref="A5:J5"/>
    <mergeCell ref="A94:J94"/>
    <mergeCell ref="A93:C93"/>
    <mergeCell ref="A66:C66"/>
    <mergeCell ref="B46:C46"/>
    <mergeCell ref="B47:C47"/>
    <mergeCell ref="A48:C48"/>
    <mergeCell ref="A49:C49"/>
    <mergeCell ref="B52:C52"/>
    <mergeCell ref="B51:C51"/>
    <mergeCell ref="A92:C92"/>
    <mergeCell ref="A73:C73"/>
    <mergeCell ref="A74:C74"/>
    <mergeCell ref="A96:C96"/>
    <mergeCell ref="A97:C97"/>
    <mergeCell ref="A98:C98"/>
    <mergeCell ref="A99:C99"/>
    <mergeCell ref="A112:C112"/>
    <mergeCell ref="A104:C104"/>
    <mergeCell ref="B105:C105"/>
    <mergeCell ref="B106:C106"/>
    <mergeCell ref="B109:C109"/>
    <mergeCell ref="A89:C89"/>
    <mergeCell ref="A90:C90"/>
    <mergeCell ref="B50:C50"/>
    <mergeCell ref="A3:J3"/>
    <mergeCell ref="A1:J1"/>
    <mergeCell ref="B24:C24"/>
    <mergeCell ref="B22:C22"/>
    <mergeCell ref="A21:C21"/>
    <mergeCell ref="A6:C6"/>
    <mergeCell ref="A7:C7"/>
    <mergeCell ref="B8:C8"/>
    <mergeCell ref="B9:C9"/>
    <mergeCell ref="B10:C10"/>
    <mergeCell ref="B11:C11"/>
    <mergeCell ref="A12:C12"/>
    <mergeCell ref="B13:C13"/>
    <mergeCell ref="B19:C19"/>
    <mergeCell ref="B20:C20"/>
    <mergeCell ref="A2:C2"/>
    <mergeCell ref="B114:C114"/>
    <mergeCell ref="B127:C127"/>
    <mergeCell ref="B23:C23"/>
    <mergeCell ref="B44:C44"/>
    <mergeCell ref="A61:C61"/>
    <mergeCell ref="A91:C91"/>
    <mergeCell ref="A25:C25"/>
    <mergeCell ref="B26:C26"/>
    <mergeCell ref="B27:C27"/>
    <mergeCell ref="B54:C54"/>
    <mergeCell ref="A55:C55"/>
    <mergeCell ref="B28:C28"/>
    <mergeCell ref="A45:C45"/>
  </mergeCells>
  <pageMargins left="0.50189393939393945" right="0.47348484848484851" top="1.1079545454545454" bottom="0.75" header="0.3" footer="0.3"/>
  <pageSetup paperSize="9" scale="64" fitToHeight="0" orientation="portrait" r:id="rId1"/>
  <headerFooter>
    <oddHeader>&amp;C&amp;G</oddHead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7275A-6F58-49D5-B1C9-49698802F7FC}">
  <sheetPr codeName="Arkusz7">
    <pageSetUpPr fitToPage="1"/>
  </sheetPr>
  <dimension ref="A1:C22"/>
  <sheetViews>
    <sheetView view="pageLayout" zoomScaleNormal="100" zoomScaleSheetLayoutView="100" workbookViewId="0">
      <selection activeCell="A10" sqref="A10:B10"/>
    </sheetView>
  </sheetViews>
  <sheetFormatPr defaultColWidth="9.109375" defaultRowHeight="12"/>
  <cols>
    <col min="1" max="1" width="38.88671875" style="11" customWidth="1"/>
    <col min="2" max="2" width="44.5546875" style="11" customWidth="1"/>
    <col min="3" max="3" width="13.44140625" style="11" customWidth="1"/>
    <col min="4" max="16384" width="9.109375" style="11"/>
  </cols>
  <sheetData>
    <row r="1" spans="1:3" ht="15.75" customHeight="1" thickBot="1">
      <c r="A1" s="207">
        <f>'wniosek o udzielenie wsparcia'!A9</f>
        <v>0</v>
      </c>
      <c r="B1" s="208"/>
      <c r="C1" s="209"/>
    </row>
    <row r="2" spans="1:3" s="10" customFormat="1" ht="29.25" customHeight="1" thickBot="1">
      <c r="A2" s="210" t="s">
        <v>3156</v>
      </c>
      <c r="B2" s="211"/>
      <c r="C2" s="212"/>
    </row>
    <row r="3" spans="1:3" ht="45.75" customHeight="1" thickBot="1">
      <c r="A3" s="213" t="s">
        <v>3013</v>
      </c>
      <c r="B3" s="214"/>
      <c r="C3" s="215"/>
    </row>
    <row r="4" spans="1:3" ht="39.75" customHeight="1">
      <c r="A4" s="216" t="s">
        <v>3014</v>
      </c>
      <c r="B4" s="217"/>
      <c r="C4" s="218"/>
    </row>
    <row r="5" spans="1:3" ht="36.75" customHeight="1">
      <c r="A5" s="219">
        <f>'wniosek o udzielenie wsparcia'!A9</f>
        <v>0</v>
      </c>
      <c r="B5" s="220"/>
      <c r="C5" s="221"/>
    </row>
    <row r="6" spans="1:3" ht="23.25" customHeight="1">
      <c r="A6" s="204" t="s">
        <v>3015</v>
      </c>
      <c r="B6" s="205"/>
      <c r="C6" s="206"/>
    </row>
    <row r="7" spans="1:3" ht="57" customHeight="1">
      <c r="A7" s="189" t="s">
        <v>3186</v>
      </c>
      <c r="B7" s="190"/>
      <c r="C7" s="41" t="s">
        <v>2721</v>
      </c>
    </row>
    <row r="8" spans="1:3" ht="67.2" customHeight="1">
      <c r="A8" s="189" t="s">
        <v>3184</v>
      </c>
      <c r="B8" s="190"/>
      <c r="C8" s="41" t="s">
        <v>2721</v>
      </c>
    </row>
    <row r="9" spans="1:3" ht="48.75" customHeight="1">
      <c r="A9" s="189" t="s">
        <v>3185</v>
      </c>
      <c r="B9" s="191"/>
      <c r="C9" s="41" t="s">
        <v>2721</v>
      </c>
    </row>
    <row r="10" spans="1:3" ht="75" customHeight="1" thickBot="1">
      <c r="A10" s="189" t="s">
        <v>3125</v>
      </c>
      <c r="B10" s="190"/>
      <c r="C10" s="41" t="s">
        <v>2721</v>
      </c>
    </row>
    <row r="11" spans="1:3" ht="33" customHeight="1" thickBot="1">
      <c r="A11" s="201" t="s">
        <v>3124</v>
      </c>
      <c r="B11" s="202"/>
      <c r="C11" s="203"/>
    </row>
    <row r="12" spans="1:3">
      <c r="A12" s="192"/>
      <c r="B12" s="193"/>
      <c r="C12" s="194"/>
    </row>
    <row r="13" spans="1:3">
      <c r="A13" s="192"/>
      <c r="B13" s="193"/>
      <c r="C13" s="194"/>
    </row>
    <row r="14" spans="1:3">
      <c r="A14" s="192"/>
      <c r="B14" s="193"/>
      <c r="C14" s="194"/>
    </row>
    <row r="15" spans="1:3">
      <c r="A15" s="192"/>
      <c r="B15" s="193"/>
      <c r="C15" s="194"/>
    </row>
    <row r="16" spans="1:3">
      <c r="A16" s="192"/>
      <c r="B16" s="193"/>
      <c r="C16" s="194"/>
    </row>
    <row r="17" spans="1:3">
      <c r="A17" s="192"/>
      <c r="B17" s="193"/>
      <c r="C17" s="194"/>
    </row>
    <row r="18" spans="1:3">
      <c r="A18" s="192"/>
      <c r="B18" s="193"/>
      <c r="C18" s="194"/>
    </row>
    <row r="19" spans="1:3">
      <c r="A19" s="192"/>
      <c r="B19" s="193"/>
      <c r="C19" s="194"/>
    </row>
    <row r="20" spans="1:3" ht="12.6" thickBot="1">
      <c r="A20" s="195"/>
      <c r="B20" s="196"/>
      <c r="C20" s="197"/>
    </row>
    <row r="21" spans="1:3" ht="24.75" customHeight="1" thickBot="1">
      <c r="A21" s="198" t="s">
        <v>3016</v>
      </c>
      <c r="B21" s="199"/>
      <c r="C21" s="200"/>
    </row>
    <row r="22" spans="1:3" ht="160.5" customHeight="1" thickBot="1">
      <c r="A22" s="186" t="s">
        <v>3126</v>
      </c>
      <c r="B22" s="187"/>
      <c r="C22" s="188"/>
    </row>
  </sheetData>
  <mergeCells count="14">
    <mergeCell ref="A6:C6"/>
    <mergeCell ref="A1:C1"/>
    <mergeCell ref="A2:C2"/>
    <mergeCell ref="A3:C3"/>
    <mergeCell ref="A4:C4"/>
    <mergeCell ref="A5:C5"/>
    <mergeCell ref="A22:C22"/>
    <mergeCell ref="A7:B7"/>
    <mergeCell ref="A8:B8"/>
    <mergeCell ref="A9:B9"/>
    <mergeCell ref="A10:B10"/>
    <mergeCell ref="A12:C20"/>
    <mergeCell ref="A21:C21"/>
    <mergeCell ref="A11:C11"/>
  </mergeCells>
  <pageMargins left="0.50189393939393945" right="0.47348484848484851" top="1.1079545454545454" bottom="0.75" header="0.3" footer="0.3"/>
  <pageSetup paperSize="9" scale="91" orientation="portrait" r:id="rId1"/>
  <headerFooter>
    <oddHeader>&amp;C&amp;G</oddHeader>
    <oddFooter>&amp;C&amp;G</oddFooter>
  </headerFooter>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F30BC9A9-EE2F-4107-8FAA-45129D2B574F}">
          <x14:formula1>
            <xm:f>'Legenda_listy rozwijane'!$A$4:$A$7</xm:f>
          </x14:formula1>
          <xm:sqref>C7:C11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51"/>
  <dimension ref="A1:BS1498"/>
  <sheetViews>
    <sheetView zoomScaleNormal="100" workbookViewId="0">
      <selection activeCell="L3" sqref="L3:L6"/>
    </sheetView>
  </sheetViews>
  <sheetFormatPr defaultRowHeight="14.4"/>
  <cols>
    <col min="3" max="3" width="21.33203125" customWidth="1"/>
    <col min="45" max="45" width="10.44140625" bestFit="1" customWidth="1"/>
  </cols>
  <sheetData>
    <row r="1" spans="1:71">
      <c r="BM1" s="1" t="s">
        <v>2720</v>
      </c>
      <c r="BO1" s="1"/>
      <c r="BP1" t="s">
        <v>2721</v>
      </c>
      <c r="BQ1" s="1" t="s">
        <v>2717</v>
      </c>
    </row>
    <row r="2" spans="1:71">
      <c r="BJ2" t="s">
        <v>2721</v>
      </c>
      <c r="BM2" t="s">
        <v>2721</v>
      </c>
      <c r="BN2" t="s">
        <v>2721</v>
      </c>
      <c r="BP2">
        <v>0</v>
      </c>
      <c r="BQ2" t="s">
        <v>2721</v>
      </c>
    </row>
    <row r="3" spans="1:71">
      <c r="A3" s="1" t="s">
        <v>7</v>
      </c>
      <c r="C3" s="1" t="s">
        <v>8</v>
      </c>
      <c r="D3" s="1" t="s">
        <v>9</v>
      </c>
      <c r="L3" s="1" t="s">
        <v>3151</v>
      </c>
      <c r="P3" s="1" t="s">
        <v>2747</v>
      </c>
      <c r="Q3" s="1" t="s">
        <v>2751</v>
      </c>
      <c r="S3" s="1" t="s">
        <v>10</v>
      </c>
      <c r="AJ3" s="1" t="s">
        <v>11</v>
      </c>
      <c r="BJ3">
        <v>2</v>
      </c>
      <c r="BM3">
        <v>1</v>
      </c>
      <c r="BP3">
        <v>1</v>
      </c>
      <c r="BQ3">
        <v>2000</v>
      </c>
    </row>
    <row r="4" spans="1:71">
      <c r="A4" t="s">
        <v>2721</v>
      </c>
      <c r="C4" t="s">
        <v>2721</v>
      </c>
      <c r="L4" t="s">
        <v>2721</v>
      </c>
      <c r="S4" t="s">
        <v>2721</v>
      </c>
      <c r="AJ4" t="s">
        <v>2721</v>
      </c>
      <c r="BJ4">
        <v>3</v>
      </c>
      <c r="BM4">
        <v>2</v>
      </c>
      <c r="BP4">
        <v>2</v>
      </c>
      <c r="BQ4">
        <v>2001</v>
      </c>
    </row>
    <row r="5" spans="1:71" ht="16.5" customHeight="1">
      <c r="A5" t="s">
        <v>2748</v>
      </c>
      <c r="C5" t="s">
        <v>286</v>
      </c>
      <c r="D5" t="s">
        <v>287</v>
      </c>
      <c r="L5" t="s">
        <v>3148</v>
      </c>
      <c r="P5" t="s">
        <v>2749</v>
      </c>
      <c r="Q5" t="s">
        <v>2753</v>
      </c>
      <c r="S5" s="2" t="s">
        <v>13</v>
      </c>
      <c r="AJ5" t="s">
        <v>14</v>
      </c>
      <c r="AM5" t="s">
        <v>15</v>
      </c>
      <c r="BJ5">
        <v>4</v>
      </c>
      <c r="BM5">
        <v>3</v>
      </c>
      <c r="BP5">
        <v>3</v>
      </c>
      <c r="BQ5">
        <v>2002</v>
      </c>
    </row>
    <row r="6" spans="1:71" ht="15.75" customHeight="1">
      <c r="A6" t="s">
        <v>2749</v>
      </c>
      <c r="C6" t="s">
        <v>289</v>
      </c>
      <c r="D6" t="s">
        <v>290</v>
      </c>
      <c r="L6" t="s">
        <v>3149</v>
      </c>
      <c r="P6" t="s">
        <v>2748</v>
      </c>
      <c r="Q6" t="s">
        <v>2752</v>
      </c>
      <c r="S6" s="2" t="s">
        <v>16</v>
      </c>
      <c r="AJ6" t="s">
        <v>17</v>
      </c>
      <c r="AM6" t="s">
        <v>18</v>
      </c>
      <c r="BJ6">
        <v>5</v>
      </c>
      <c r="BM6">
        <v>4</v>
      </c>
      <c r="BP6">
        <v>4</v>
      </c>
      <c r="BQ6">
        <v>2003</v>
      </c>
      <c r="BR6" t="s">
        <v>2721</v>
      </c>
    </row>
    <row r="7" spans="1:71" ht="16.5" customHeight="1">
      <c r="A7" t="s">
        <v>2770</v>
      </c>
      <c r="C7" t="s">
        <v>292</v>
      </c>
      <c r="D7" t="s">
        <v>293</v>
      </c>
      <c r="P7" t="s">
        <v>2748</v>
      </c>
      <c r="Q7" t="s">
        <v>2752</v>
      </c>
      <c r="S7" s="2" t="s">
        <v>19</v>
      </c>
      <c r="AJ7" t="s">
        <v>20</v>
      </c>
      <c r="AM7" t="s">
        <v>21</v>
      </c>
      <c r="BJ7">
        <v>6</v>
      </c>
      <c r="BM7">
        <v>5</v>
      </c>
      <c r="BP7">
        <v>5</v>
      </c>
      <c r="BQ7">
        <v>2004</v>
      </c>
      <c r="BR7">
        <v>2017</v>
      </c>
    </row>
    <row r="8" spans="1:71">
      <c r="A8" t="s">
        <v>2721</v>
      </c>
      <c r="C8" t="s">
        <v>295</v>
      </c>
      <c r="D8" t="s">
        <v>296</v>
      </c>
      <c r="P8" t="s">
        <v>2748</v>
      </c>
      <c r="Q8" t="s">
        <v>2752</v>
      </c>
      <c r="S8" s="2" t="s">
        <v>23</v>
      </c>
      <c r="BJ8">
        <v>7</v>
      </c>
      <c r="BM8">
        <v>6</v>
      </c>
      <c r="BP8">
        <v>6</v>
      </c>
      <c r="BQ8">
        <v>2005</v>
      </c>
      <c r="BR8">
        <v>2018</v>
      </c>
      <c r="BS8" t="s">
        <v>2721</v>
      </c>
    </row>
    <row r="9" spans="1:71">
      <c r="A9" t="s">
        <v>22</v>
      </c>
      <c r="C9" t="s">
        <v>298</v>
      </c>
      <c r="D9" t="s">
        <v>296</v>
      </c>
      <c r="P9" t="s">
        <v>2748</v>
      </c>
      <c r="Q9" t="s">
        <v>2752</v>
      </c>
      <c r="S9" s="2" t="s">
        <v>25</v>
      </c>
      <c r="BJ9">
        <v>8</v>
      </c>
      <c r="BM9">
        <v>7</v>
      </c>
      <c r="BP9">
        <v>7</v>
      </c>
      <c r="BQ9">
        <v>2006</v>
      </c>
      <c r="BR9">
        <v>2019</v>
      </c>
      <c r="BS9">
        <v>2019</v>
      </c>
    </row>
    <row r="10" spans="1:71">
      <c r="A10" t="s">
        <v>24</v>
      </c>
      <c r="C10" t="s">
        <v>300</v>
      </c>
      <c r="D10" t="s">
        <v>301</v>
      </c>
      <c r="P10" t="s">
        <v>2748</v>
      </c>
      <c r="Q10" t="s">
        <v>2752</v>
      </c>
      <c r="S10" s="2" t="s">
        <v>26</v>
      </c>
      <c r="BJ10">
        <v>9</v>
      </c>
      <c r="BM10">
        <v>8</v>
      </c>
      <c r="BP10">
        <v>8</v>
      </c>
      <c r="BQ10">
        <v>2007</v>
      </c>
      <c r="BR10">
        <v>2020</v>
      </c>
      <c r="BS10">
        <v>2020</v>
      </c>
    </row>
    <row r="11" spans="1:71">
      <c r="C11" t="s">
        <v>303</v>
      </c>
      <c r="D11" t="s">
        <v>301</v>
      </c>
      <c r="P11" t="s">
        <v>2748</v>
      </c>
      <c r="Q11" t="s">
        <v>2752</v>
      </c>
      <c r="S11" s="2" t="s">
        <v>27</v>
      </c>
      <c r="BJ11">
        <v>10</v>
      </c>
      <c r="BM11">
        <v>9</v>
      </c>
      <c r="BO11" t="s">
        <v>2721</v>
      </c>
      <c r="BP11">
        <v>9</v>
      </c>
      <c r="BQ11">
        <v>2008</v>
      </c>
      <c r="BR11">
        <v>2021</v>
      </c>
      <c r="BS11">
        <v>2021</v>
      </c>
    </row>
    <row r="12" spans="1:71">
      <c r="A12" t="s">
        <v>2721</v>
      </c>
      <c r="C12" t="s">
        <v>305</v>
      </c>
      <c r="D12" t="s">
        <v>306</v>
      </c>
      <c r="P12" t="s">
        <v>2748</v>
      </c>
      <c r="Q12" t="s">
        <v>2752</v>
      </c>
      <c r="S12" s="2" t="s">
        <v>28</v>
      </c>
      <c r="BM12">
        <v>10</v>
      </c>
      <c r="BO12">
        <v>10</v>
      </c>
      <c r="BP12">
        <v>10</v>
      </c>
      <c r="BQ12">
        <v>2009</v>
      </c>
      <c r="BR12">
        <v>2022</v>
      </c>
      <c r="BS12">
        <v>2022</v>
      </c>
    </row>
    <row r="13" spans="1:71">
      <c r="A13" t="s">
        <v>2995</v>
      </c>
      <c r="C13" t="s">
        <v>308</v>
      </c>
      <c r="D13" t="s">
        <v>306</v>
      </c>
      <c r="P13" t="s">
        <v>2748</v>
      </c>
      <c r="Q13" t="s">
        <v>2752</v>
      </c>
      <c r="S13" s="2" t="s">
        <v>29</v>
      </c>
      <c r="AJ13" s="1" t="s">
        <v>30</v>
      </c>
      <c r="AN13" s="1" t="s">
        <v>31</v>
      </c>
      <c r="AR13" s="1" t="s">
        <v>32</v>
      </c>
      <c r="BM13">
        <v>11</v>
      </c>
      <c r="BN13" t="s">
        <v>2721</v>
      </c>
      <c r="BO13">
        <v>11</v>
      </c>
      <c r="BP13">
        <v>11</v>
      </c>
      <c r="BQ13">
        <v>2010</v>
      </c>
      <c r="BR13">
        <v>2023</v>
      </c>
      <c r="BS13">
        <v>2023</v>
      </c>
    </row>
    <row r="14" spans="1:71">
      <c r="A14" t="s">
        <v>2719</v>
      </c>
      <c r="C14" t="s">
        <v>310</v>
      </c>
      <c r="D14" t="s">
        <v>311</v>
      </c>
      <c r="P14" t="s">
        <v>2748</v>
      </c>
      <c r="Q14" t="s">
        <v>2752</v>
      </c>
      <c r="S14" s="2" t="s">
        <v>33</v>
      </c>
      <c r="AJ14" t="s">
        <v>2721</v>
      </c>
      <c r="AN14" t="s">
        <v>2721</v>
      </c>
      <c r="AR14" t="s">
        <v>2977</v>
      </c>
      <c r="BM14">
        <v>12</v>
      </c>
      <c r="BN14">
        <v>12</v>
      </c>
      <c r="BO14">
        <v>12</v>
      </c>
      <c r="BP14">
        <v>12</v>
      </c>
      <c r="BQ14">
        <v>2011</v>
      </c>
      <c r="BR14">
        <v>2024</v>
      </c>
      <c r="BS14">
        <v>2024</v>
      </c>
    </row>
    <row r="15" spans="1:71">
      <c r="A15" t="s">
        <v>2996</v>
      </c>
      <c r="C15" t="s">
        <v>313</v>
      </c>
      <c r="D15" t="s">
        <v>311</v>
      </c>
      <c r="P15" t="s">
        <v>2748</v>
      </c>
      <c r="Q15" t="s">
        <v>2752</v>
      </c>
      <c r="S15" s="2" t="s">
        <v>36</v>
      </c>
      <c r="AJ15" s="3" t="s">
        <v>34</v>
      </c>
      <c r="AN15" s="4" t="s">
        <v>185</v>
      </c>
      <c r="AR15" t="s">
        <v>2721</v>
      </c>
      <c r="BM15">
        <f>BM14+1</f>
        <v>13</v>
      </c>
      <c r="BN15">
        <f>BN14+1</f>
        <v>13</v>
      </c>
      <c r="BO15">
        <f>BO14+1</f>
        <v>13</v>
      </c>
      <c r="BP15">
        <f>BP14+1</f>
        <v>13</v>
      </c>
      <c r="BQ15">
        <v>2012</v>
      </c>
      <c r="BR15">
        <v>2025</v>
      </c>
      <c r="BS15">
        <v>2025</v>
      </c>
    </row>
    <row r="16" spans="1:71">
      <c r="C16" t="s">
        <v>315</v>
      </c>
      <c r="D16" t="s">
        <v>311</v>
      </c>
      <c r="P16" t="s">
        <v>2748</v>
      </c>
      <c r="Q16" t="s">
        <v>2752</v>
      </c>
      <c r="S16" s="2" t="s">
        <v>39</v>
      </c>
      <c r="AJ16" s="3" t="s">
        <v>37</v>
      </c>
      <c r="AN16" s="4" t="s">
        <v>169</v>
      </c>
      <c r="AR16" t="s">
        <v>2725</v>
      </c>
      <c r="BM16">
        <f t="shared" ref="BM16:BN79" si="0">BM15+1</f>
        <v>14</v>
      </c>
      <c r="BN16">
        <f t="shared" si="0"/>
        <v>14</v>
      </c>
      <c r="BO16">
        <f t="shared" ref="BO16:BO47" si="1">BO15+1</f>
        <v>14</v>
      </c>
      <c r="BP16">
        <f t="shared" ref="BP16:BP47" si="2">BP15+1</f>
        <v>14</v>
      </c>
      <c r="BQ16">
        <v>2013</v>
      </c>
      <c r="BR16">
        <v>2026</v>
      </c>
      <c r="BS16">
        <v>2026</v>
      </c>
    </row>
    <row r="17" spans="1:71">
      <c r="A17" t="s">
        <v>2721</v>
      </c>
      <c r="C17" t="s">
        <v>317</v>
      </c>
      <c r="D17" t="s">
        <v>318</v>
      </c>
      <c r="P17" t="s">
        <v>2748</v>
      </c>
      <c r="Q17" t="s">
        <v>2752</v>
      </c>
      <c r="S17" s="2" t="s">
        <v>42</v>
      </c>
      <c r="AJ17" s="3" t="s">
        <v>40</v>
      </c>
      <c r="AN17" s="4" t="s">
        <v>283</v>
      </c>
      <c r="AR17" t="s">
        <v>2726</v>
      </c>
      <c r="BM17">
        <f t="shared" si="0"/>
        <v>15</v>
      </c>
      <c r="BN17">
        <f t="shared" si="0"/>
        <v>15</v>
      </c>
      <c r="BO17">
        <f t="shared" si="1"/>
        <v>15</v>
      </c>
      <c r="BP17">
        <f t="shared" si="2"/>
        <v>15</v>
      </c>
      <c r="BQ17">
        <v>2014</v>
      </c>
      <c r="BR17">
        <v>2027</v>
      </c>
      <c r="BS17">
        <v>2027</v>
      </c>
    </row>
    <row r="18" spans="1:71">
      <c r="A18" s="39" t="b">
        <v>1</v>
      </c>
      <c r="C18" t="s">
        <v>320</v>
      </c>
      <c r="D18" t="s">
        <v>321</v>
      </c>
      <c r="P18" t="s">
        <v>2748</v>
      </c>
      <c r="Q18" t="s">
        <v>2752</v>
      </c>
      <c r="S18" s="2" t="s">
        <v>45</v>
      </c>
      <c r="AJ18" s="3" t="s">
        <v>43</v>
      </c>
      <c r="AN18" s="4" t="s">
        <v>147</v>
      </c>
      <c r="AR18" t="s">
        <v>2727</v>
      </c>
      <c r="BM18">
        <f t="shared" si="0"/>
        <v>16</v>
      </c>
      <c r="BN18">
        <f t="shared" si="0"/>
        <v>16</v>
      </c>
      <c r="BO18">
        <f t="shared" si="1"/>
        <v>16</v>
      </c>
      <c r="BP18">
        <f t="shared" si="2"/>
        <v>16</v>
      </c>
      <c r="BQ18">
        <v>2015</v>
      </c>
      <c r="BR18">
        <v>2028</v>
      </c>
      <c r="BS18">
        <v>2028</v>
      </c>
    </row>
    <row r="19" spans="1:71">
      <c r="A19" s="39" t="b">
        <v>0</v>
      </c>
      <c r="C19" t="s">
        <v>323</v>
      </c>
      <c r="D19" t="s">
        <v>321</v>
      </c>
      <c r="P19" t="s">
        <v>2748</v>
      </c>
      <c r="Q19" t="s">
        <v>2752</v>
      </c>
      <c r="S19" s="2" t="s">
        <v>48</v>
      </c>
      <c r="AJ19" s="3" t="s">
        <v>46</v>
      </c>
      <c r="AN19" s="4" t="s">
        <v>360</v>
      </c>
      <c r="AR19" t="s">
        <v>2728</v>
      </c>
      <c r="BM19">
        <f t="shared" si="0"/>
        <v>17</v>
      </c>
      <c r="BN19">
        <f t="shared" si="0"/>
        <v>17</v>
      </c>
      <c r="BO19">
        <f t="shared" si="1"/>
        <v>17</v>
      </c>
      <c r="BP19">
        <f t="shared" si="2"/>
        <v>17</v>
      </c>
      <c r="BQ19">
        <v>2016</v>
      </c>
      <c r="BR19">
        <v>2029</v>
      </c>
      <c r="BS19">
        <v>2029</v>
      </c>
    </row>
    <row r="20" spans="1:71">
      <c r="C20" t="s">
        <v>325</v>
      </c>
      <c r="D20" t="s">
        <v>326</v>
      </c>
      <c r="P20" t="s">
        <v>2748</v>
      </c>
      <c r="Q20" t="s">
        <v>2752</v>
      </c>
      <c r="S20" s="2" t="s">
        <v>51</v>
      </c>
      <c r="AJ20" s="3" t="s">
        <v>49</v>
      </c>
      <c r="AN20" s="4" t="s">
        <v>104</v>
      </c>
      <c r="AR20" t="s">
        <v>2729</v>
      </c>
      <c r="BM20">
        <f t="shared" si="0"/>
        <v>18</v>
      </c>
      <c r="BN20">
        <f t="shared" si="0"/>
        <v>18</v>
      </c>
      <c r="BO20">
        <f t="shared" si="1"/>
        <v>18</v>
      </c>
      <c r="BP20">
        <f t="shared" si="2"/>
        <v>18</v>
      </c>
      <c r="BQ20">
        <v>2017</v>
      </c>
      <c r="BR20">
        <v>2030</v>
      </c>
      <c r="BS20">
        <v>2030</v>
      </c>
    </row>
    <row r="21" spans="1:71">
      <c r="C21" t="s">
        <v>328</v>
      </c>
      <c r="D21" t="s">
        <v>326</v>
      </c>
      <c r="P21" t="s">
        <v>2748</v>
      </c>
      <c r="Q21" t="s">
        <v>2752</v>
      </c>
      <c r="S21" s="2" t="s">
        <v>54</v>
      </c>
      <c r="AJ21" s="3" t="s">
        <v>52</v>
      </c>
      <c r="AN21" s="4" t="s">
        <v>171</v>
      </c>
      <c r="AR21" t="s">
        <v>2761</v>
      </c>
      <c r="BM21">
        <f t="shared" si="0"/>
        <v>19</v>
      </c>
      <c r="BN21">
        <f t="shared" si="0"/>
        <v>19</v>
      </c>
      <c r="BO21">
        <f t="shared" si="1"/>
        <v>19</v>
      </c>
      <c r="BP21">
        <f t="shared" si="2"/>
        <v>19</v>
      </c>
      <c r="BQ21">
        <v>2018</v>
      </c>
      <c r="BS21">
        <v>2031</v>
      </c>
    </row>
    <row r="22" spans="1:71">
      <c r="C22" t="s">
        <v>330</v>
      </c>
      <c r="D22" t="s">
        <v>331</v>
      </c>
      <c r="P22" t="s">
        <v>2748</v>
      </c>
      <c r="Q22" t="s">
        <v>2752</v>
      </c>
      <c r="S22" s="2" t="s">
        <v>57</v>
      </c>
      <c r="AJ22" s="3" t="s">
        <v>55</v>
      </c>
      <c r="AN22" s="4" t="s">
        <v>427</v>
      </c>
      <c r="AR22" t="s">
        <v>2730</v>
      </c>
      <c r="BM22">
        <f t="shared" si="0"/>
        <v>20</v>
      </c>
      <c r="BN22">
        <f t="shared" si="0"/>
        <v>20</v>
      </c>
      <c r="BO22">
        <f t="shared" si="1"/>
        <v>20</v>
      </c>
      <c r="BP22">
        <f t="shared" si="2"/>
        <v>20</v>
      </c>
      <c r="BQ22">
        <v>2019</v>
      </c>
      <c r="BS22">
        <v>2032</v>
      </c>
    </row>
    <row r="23" spans="1:71">
      <c r="C23" t="s">
        <v>333</v>
      </c>
      <c r="D23" t="s">
        <v>331</v>
      </c>
      <c r="P23" t="s">
        <v>2748</v>
      </c>
      <c r="Q23" t="s">
        <v>2752</v>
      </c>
      <c r="S23" s="2" t="s">
        <v>60</v>
      </c>
      <c r="AJ23" s="3" t="s">
        <v>58</v>
      </c>
      <c r="AN23" s="4" t="s">
        <v>440</v>
      </c>
      <c r="AR23" t="s">
        <v>2731</v>
      </c>
      <c r="BM23">
        <f t="shared" si="0"/>
        <v>21</v>
      </c>
      <c r="BN23">
        <f t="shared" si="0"/>
        <v>21</v>
      </c>
      <c r="BO23">
        <f t="shared" si="1"/>
        <v>21</v>
      </c>
      <c r="BP23">
        <f t="shared" si="2"/>
        <v>21</v>
      </c>
      <c r="BQ23">
        <v>2020</v>
      </c>
    </row>
    <row r="24" spans="1:71">
      <c r="C24" t="s">
        <v>335</v>
      </c>
      <c r="D24" t="s">
        <v>336</v>
      </c>
      <c r="P24" t="s">
        <v>2748</v>
      </c>
      <c r="Q24" t="s">
        <v>2752</v>
      </c>
      <c r="S24" s="2" t="s">
        <v>63</v>
      </c>
      <c r="AJ24" s="3" t="s">
        <v>61</v>
      </c>
      <c r="AN24" s="4" t="s">
        <v>149</v>
      </c>
      <c r="AR24" t="s">
        <v>2732</v>
      </c>
      <c r="BM24">
        <f t="shared" si="0"/>
        <v>22</v>
      </c>
      <c r="BN24">
        <f t="shared" si="0"/>
        <v>22</v>
      </c>
      <c r="BO24">
        <f t="shared" si="1"/>
        <v>22</v>
      </c>
      <c r="BP24">
        <f t="shared" si="2"/>
        <v>22</v>
      </c>
      <c r="BQ24">
        <v>2021</v>
      </c>
    </row>
    <row r="25" spans="1:71">
      <c r="C25" t="s">
        <v>338</v>
      </c>
      <c r="D25" t="s">
        <v>339</v>
      </c>
      <c r="P25" t="s">
        <v>2748</v>
      </c>
      <c r="Q25" t="s">
        <v>2752</v>
      </c>
      <c r="S25" s="2" t="s">
        <v>66</v>
      </c>
      <c r="AJ25" s="3" t="s">
        <v>64</v>
      </c>
      <c r="AN25" s="4" t="s">
        <v>38</v>
      </c>
      <c r="AR25" t="s">
        <v>2733</v>
      </c>
      <c r="BM25">
        <f t="shared" si="0"/>
        <v>23</v>
      </c>
      <c r="BN25">
        <f t="shared" si="0"/>
        <v>23</v>
      </c>
      <c r="BO25">
        <f t="shared" si="1"/>
        <v>23</v>
      </c>
      <c r="BP25">
        <f t="shared" si="2"/>
        <v>23</v>
      </c>
      <c r="BQ25">
        <v>2022</v>
      </c>
    </row>
    <row r="26" spans="1:71">
      <c r="C26" t="s">
        <v>341</v>
      </c>
      <c r="D26" t="s">
        <v>339</v>
      </c>
      <c r="P26" t="s">
        <v>2748</v>
      </c>
      <c r="Q26" t="s">
        <v>2752</v>
      </c>
      <c r="S26" s="2" t="s">
        <v>69</v>
      </c>
      <c r="AJ26" s="3" t="s">
        <v>67</v>
      </c>
      <c r="AN26" s="4" t="s">
        <v>322</v>
      </c>
      <c r="AR26" t="s">
        <v>2734</v>
      </c>
      <c r="BM26">
        <f>BM25+1</f>
        <v>24</v>
      </c>
      <c r="BN26">
        <f>BN25+1</f>
        <v>24</v>
      </c>
      <c r="BO26">
        <f t="shared" si="1"/>
        <v>24</v>
      </c>
      <c r="BP26">
        <f t="shared" si="2"/>
        <v>24</v>
      </c>
      <c r="BQ26">
        <v>2023</v>
      </c>
    </row>
    <row r="27" spans="1:71">
      <c r="C27" t="s">
        <v>343</v>
      </c>
      <c r="D27" t="s">
        <v>344</v>
      </c>
      <c r="P27" t="s">
        <v>2748</v>
      </c>
      <c r="Q27" t="s">
        <v>2752</v>
      </c>
      <c r="S27" s="2" t="s">
        <v>72</v>
      </c>
      <c r="AJ27" s="3" t="s">
        <v>70</v>
      </c>
      <c r="AN27" s="4" t="s">
        <v>151</v>
      </c>
      <c r="AR27" t="s">
        <v>2735</v>
      </c>
      <c r="BM27">
        <f t="shared" si="0"/>
        <v>25</v>
      </c>
      <c r="BN27">
        <f t="shared" si="0"/>
        <v>25</v>
      </c>
      <c r="BO27">
        <f t="shared" si="1"/>
        <v>25</v>
      </c>
      <c r="BP27">
        <f t="shared" si="2"/>
        <v>25</v>
      </c>
      <c r="BQ27">
        <v>2024</v>
      </c>
      <c r="BR27" s="1"/>
    </row>
    <row r="28" spans="1:71">
      <c r="C28" t="s">
        <v>346</v>
      </c>
      <c r="D28" t="s">
        <v>344</v>
      </c>
      <c r="P28" t="s">
        <v>2748</v>
      </c>
      <c r="Q28" t="s">
        <v>2752</v>
      </c>
      <c r="S28" s="2" t="s">
        <v>75</v>
      </c>
      <c r="AJ28" s="3" t="s">
        <v>73</v>
      </c>
      <c r="AN28" s="4" t="s">
        <v>302</v>
      </c>
      <c r="AR28" t="s">
        <v>2736</v>
      </c>
      <c r="BM28">
        <f t="shared" si="0"/>
        <v>26</v>
      </c>
      <c r="BN28">
        <f t="shared" si="0"/>
        <v>26</v>
      </c>
      <c r="BO28">
        <f t="shared" si="1"/>
        <v>26</v>
      </c>
      <c r="BP28">
        <f t="shared" si="2"/>
        <v>26</v>
      </c>
      <c r="BQ28">
        <v>2025</v>
      </c>
      <c r="BR28" s="1"/>
    </row>
    <row r="29" spans="1:71">
      <c r="C29" t="s">
        <v>348</v>
      </c>
      <c r="D29" t="s">
        <v>349</v>
      </c>
      <c r="P29" t="s">
        <v>2748</v>
      </c>
      <c r="Q29" t="s">
        <v>2752</v>
      </c>
      <c r="S29" s="2" t="s">
        <v>78</v>
      </c>
      <c r="AJ29" s="3" t="s">
        <v>76</v>
      </c>
      <c r="AN29" s="4" t="s">
        <v>187</v>
      </c>
      <c r="AR29" t="s">
        <v>2737</v>
      </c>
      <c r="BM29">
        <f t="shared" si="0"/>
        <v>27</v>
      </c>
      <c r="BN29">
        <f t="shared" si="0"/>
        <v>27</v>
      </c>
      <c r="BO29">
        <f t="shared" si="1"/>
        <v>27</v>
      </c>
      <c r="BP29">
        <f t="shared" si="2"/>
        <v>27</v>
      </c>
      <c r="BQ29">
        <v>2026</v>
      </c>
    </row>
    <row r="30" spans="1:71">
      <c r="C30" t="s">
        <v>351</v>
      </c>
      <c r="D30" t="s">
        <v>352</v>
      </c>
      <c r="P30" t="s">
        <v>2748</v>
      </c>
      <c r="Q30" t="s">
        <v>2752</v>
      </c>
      <c r="S30" s="2" t="s">
        <v>81</v>
      </c>
      <c r="AJ30" s="3" t="s">
        <v>79</v>
      </c>
      <c r="AN30" s="4" t="s">
        <v>41</v>
      </c>
      <c r="BM30">
        <f t="shared" si="0"/>
        <v>28</v>
      </c>
      <c r="BN30">
        <f t="shared" si="0"/>
        <v>28</v>
      </c>
      <c r="BO30">
        <f t="shared" si="1"/>
        <v>28</v>
      </c>
      <c r="BP30">
        <f t="shared" si="2"/>
        <v>28</v>
      </c>
      <c r="BQ30">
        <v>2027</v>
      </c>
    </row>
    <row r="31" spans="1:71">
      <c r="C31" t="s">
        <v>354</v>
      </c>
      <c r="D31" t="s">
        <v>352</v>
      </c>
      <c r="P31" t="s">
        <v>2748</v>
      </c>
      <c r="Q31" t="s">
        <v>2752</v>
      </c>
      <c r="S31" s="2" t="s">
        <v>84</v>
      </c>
      <c r="AJ31" s="3" t="s">
        <v>82</v>
      </c>
      <c r="AN31" s="4" t="s">
        <v>35</v>
      </c>
      <c r="BM31">
        <f t="shared" si="0"/>
        <v>29</v>
      </c>
      <c r="BN31">
        <f t="shared" si="0"/>
        <v>29</v>
      </c>
      <c r="BO31">
        <f t="shared" si="1"/>
        <v>29</v>
      </c>
      <c r="BP31">
        <f t="shared" si="2"/>
        <v>29</v>
      </c>
      <c r="BQ31">
        <v>2028</v>
      </c>
    </row>
    <row r="32" spans="1:71">
      <c r="C32" t="s">
        <v>356</v>
      </c>
      <c r="D32" t="s">
        <v>357</v>
      </c>
      <c r="P32" t="s">
        <v>2748</v>
      </c>
      <c r="Q32" t="s">
        <v>2752</v>
      </c>
      <c r="S32" s="2" t="s">
        <v>87</v>
      </c>
      <c r="AJ32" s="3" t="s">
        <v>85</v>
      </c>
      <c r="AN32" s="4" t="s">
        <v>254</v>
      </c>
      <c r="BM32">
        <f t="shared" si="0"/>
        <v>30</v>
      </c>
      <c r="BN32">
        <f t="shared" si="0"/>
        <v>30</v>
      </c>
      <c r="BO32">
        <f t="shared" si="1"/>
        <v>30</v>
      </c>
      <c r="BP32">
        <f t="shared" si="2"/>
        <v>30</v>
      </c>
      <c r="BQ32">
        <v>2029</v>
      </c>
    </row>
    <row r="33" spans="3:69">
      <c r="C33" t="s">
        <v>359</v>
      </c>
      <c r="D33" t="s">
        <v>357</v>
      </c>
      <c r="P33" t="s">
        <v>2748</v>
      </c>
      <c r="Q33" t="s">
        <v>2752</v>
      </c>
      <c r="S33" s="2" t="s">
        <v>90</v>
      </c>
      <c r="AJ33" s="3" t="s">
        <v>88</v>
      </c>
      <c r="AN33" s="4" t="s">
        <v>275</v>
      </c>
      <c r="BM33">
        <f t="shared" si="0"/>
        <v>31</v>
      </c>
      <c r="BN33">
        <f t="shared" si="0"/>
        <v>31</v>
      </c>
      <c r="BO33">
        <f t="shared" si="1"/>
        <v>31</v>
      </c>
      <c r="BP33">
        <f t="shared" si="2"/>
        <v>31</v>
      </c>
      <c r="BQ33">
        <v>2030</v>
      </c>
    </row>
    <row r="34" spans="3:69">
      <c r="C34" t="s">
        <v>361</v>
      </c>
      <c r="D34" t="s">
        <v>362</v>
      </c>
      <c r="P34" t="s">
        <v>2748</v>
      </c>
      <c r="Q34" t="s">
        <v>2752</v>
      </c>
      <c r="S34" s="2" t="s">
        <v>93</v>
      </c>
      <c r="AJ34" s="3" t="s">
        <v>91</v>
      </c>
      <c r="AN34" s="4" t="s">
        <v>53</v>
      </c>
      <c r="AS34" s="37">
        <f ca="1">DATE(YEAR(TODAY()),MONTH(1),DAY(1))</f>
        <v>46023</v>
      </c>
      <c r="AW34" t="s">
        <v>2721</v>
      </c>
      <c r="BM34">
        <f t="shared" si="0"/>
        <v>32</v>
      </c>
      <c r="BN34">
        <f t="shared" si="0"/>
        <v>32</v>
      </c>
      <c r="BO34">
        <f t="shared" si="1"/>
        <v>32</v>
      </c>
      <c r="BP34">
        <f t="shared" si="2"/>
        <v>32</v>
      </c>
    </row>
    <row r="35" spans="3:69">
      <c r="C35" t="s">
        <v>364</v>
      </c>
      <c r="D35" t="s">
        <v>365</v>
      </c>
      <c r="P35" t="s">
        <v>2748</v>
      </c>
      <c r="Q35" t="s">
        <v>2752</v>
      </c>
      <c r="S35" s="2" t="s">
        <v>96</v>
      </c>
      <c r="AJ35" s="3" t="s">
        <v>94</v>
      </c>
      <c r="AN35" s="4" t="s">
        <v>50</v>
      </c>
      <c r="AW35" t="s">
        <v>2984</v>
      </c>
      <c r="BM35">
        <f t="shared" si="0"/>
        <v>33</v>
      </c>
      <c r="BN35">
        <f t="shared" si="0"/>
        <v>33</v>
      </c>
      <c r="BO35">
        <f t="shared" si="1"/>
        <v>33</v>
      </c>
      <c r="BP35">
        <f t="shared" si="2"/>
        <v>33</v>
      </c>
    </row>
    <row r="36" spans="3:69">
      <c r="C36" t="s">
        <v>367</v>
      </c>
      <c r="D36" t="s">
        <v>365</v>
      </c>
      <c r="P36" t="s">
        <v>2748</v>
      </c>
      <c r="Q36" t="s">
        <v>2752</v>
      </c>
      <c r="S36" s="2" t="s">
        <v>99</v>
      </c>
      <c r="AJ36" s="3" t="s">
        <v>97</v>
      </c>
      <c r="AN36" s="4" t="s">
        <v>235</v>
      </c>
      <c r="AW36" t="s">
        <v>2985</v>
      </c>
      <c r="BM36">
        <f t="shared" si="0"/>
        <v>34</v>
      </c>
      <c r="BN36">
        <f t="shared" si="0"/>
        <v>34</v>
      </c>
      <c r="BO36">
        <f t="shared" si="1"/>
        <v>34</v>
      </c>
      <c r="BP36">
        <f t="shared" si="2"/>
        <v>34</v>
      </c>
    </row>
    <row r="37" spans="3:69">
      <c r="C37" t="s">
        <v>369</v>
      </c>
      <c r="D37" t="s">
        <v>370</v>
      </c>
      <c r="P37" t="s">
        <v>2748</v>
      </c>
      <c r="Q37" t="s">
        <v>2752</v>
      </c>
      <c r="S37" s="2" t="s">
        <v>102</v>
      </c>
      <c r="AC37" t="s">
        <v>2721</v>
      </c>
      <c r="AJ37" s="3" t="s">
        <v>100</v>
      </c>
      <c r="AN37" s="4" t="s">
        <v>304</v>
      </c>
      <c r="AW37" t="s">
        <v>2986</v>
      </c>
      <c r="BM37">
        <f t="shared" si="0"/>
        <v>35</v>
      </c>
      <c r="BN37">
        <f t="shared" si="0"/>
        <v>35</v>
      </c>
      <c r="BO37">
        <f t="shared" si="1"/>
        <v>35</v>
      </c>
      <c r="BP37">
        <f t="shared" si="2"/>
        <v>35</v>
      </c>
    </row>
    <row r="38" spans="3:69">
      <c r="C38" t="s">
        <v>372</v>
      </c>
      <c r="D38" t="s">
        <v>370</v>
      </c>
      <c r="P38" t="s">
        <v>2748</v>
      </c>
      <c r="Q38" t="s">
        <v>2752</v>
      </c>
      <c r="S38" s="2" t="s">
        <v>105</v>
      </c>
      <c r="AC38" t="s">
        <v>2993</v>
      </c>
      <c r="AJ38" s="3" t="s">
        <v>103</v>
      </c>
      <c r="AN38" s="4" t="s">
        <v>77</v>
      </c>
      <c r="BM38">
        <f t="shared" si="0"/>
        <v>36</v>
      </c>
      <c r="BN38">
        <f t="shared" si="0"/>
        <v>36</v>
      </c>
      <c r="BO38">
        <f t="shared" si="1"/>
        <v>36</v>
      </c>
      <c r="BP38">
        <f t="shared" si="2"/>
        <v>36</v>
      </c>
    </row>
    <row r="39" spans="3:69">
      <c r="C39" t="s">
        <v>374</v>
      </c>
      <c r="D39" t="s">
        <v>375</v>
      </c>
      <c r="P39" t="s">
        <v>2748</v>
      </c>
      <c r="Q39" t="s">
        <v>2752</v>
      </c>
      <c r="S39" s="2" t="s">
        <v>108</v>
      </c>
      <c r="AC39" t="s">
        <v>2994</v>
      </c>
      <c r="AJ39" s="3" t="s">
        <v>106</v>
      </c>
      <c r="AN39" s="4" t="s">
        <v>324</v>
      </c>
      <c r="BM39">
        <f t="shared" si="0"/>
        <v>37</v>
      </c>
      <c r="BN39">
        <f t="shared" si="0"/>
        <v>37</v>
      </c>
      <c r="BO39">
        <f t="shared" si="1"/>
        <v>37</v>
      </c>
      <c r="BP39">
        <f t="shared" si="2"/>
        <v>37</v>
      </c>
    </row>
    <row r="40" spans="3:69">
      <c r="C40" t="s">
        <v>377</v>
      </c>
      <c r="D40" t="s">
        <v>378</v>
      </c>
      <c r="P40" t="s">
        <v>2748</v>
      </c>
      <c r="Q40" t="s">
        <v>2752</v>
      </c>
      <c r="S40" s="2" t="s">
        <v>111</v>
      </c>
      <c r="AJ40" s="3" t="s">
        <v>109</v>
      </c>
      <c r="AN40" s="4" t="s">
        <v>462</v>
      </c>
      <c r="BM40">
        <f t="shared" si="0"/>
        <v>38</v>
      </c>
      <c r="BN40">
        <f t="shared" si="0"/>
        <v>38</v>
      </c>
      <c r="BO40">
        <f t="shared" si="1"/>
        <v>38</v>
      </c>
      <c r="BP40">
        <f t="shared" si="2"/>
        <v>38</v>
      </c>
    </row>
    <row r="41" spans="3:69">
      <c r="C41" t="s">
        <v>380</v>
      </c>
      <c r="D41" t="s">
        <v>378</v>
      </c>
      <c r="P41" t="s">
        <v>2748</v>
      </c>
      <c r="Q41" t="s">
        <v>2752</v>
      </c>
      <c r="S41" s="2" t="s">
        <v>114</v>
      </c>
      <c r="AJ41" s="3" t="s">
        <v>112</v>
      </c>
      <c r="AN41" s="4" t="s">
        <v>189</v>
      </c>
      <c r="BM41">
        <f t="shared" si="0"/>
        <v>39</v>
      </c>
      <c r="BN41">
        <f t="shared" si="0"/>
        <v>39</v>
      </c>
      <c r="BO41">
        <f t="shared" si="1"/>
        <v>39</v>
      </c>
      <c r="BP41">
        <f t="shared" si="2"/>
        <v>39</v>
      </c>
    </row>
    <row r="42" spans="3:69">
      <c r="C42" t="s">
        <v>382</v>
      </c>
      <c r="D42" t="s">
        <v>383</v>
      </c>
      <c r="P42" t="s">
        <v>2748</v>
      </c>
      <c r="Q42" t="s">
        <v>2752</v>
      </c>
      <c r="S42" s="2" t="s">
        <v>117</v>
      </c>
      <c r="AJ42" s="3" t="s">
        <v>115</v>
      </c>
      <c r="AN42" s="4" t="s">
        <v>442</v>
      </c>
      <c r="BM42">
        <f t="shared" si="0"/>
        <v>40</v>
      </c>
      <c r="BN42">
        <f t="shared" si="0"/>
        <v>40</v>
      </c>
      <c r="BO42">
        <f t="shared" si="1"/>
        <v>40</v>
      </c>
      <c r="BP42">
        <f t="shared" si="2"/>
        <v>40</v>
      </c>
    </row>
    <row r="43" spans="3:69">
      <c r="C43" t="s">
        <v>385</v>
      </c>
      <c r="D43" t="s">
        <v>383</v>
      </c>
      <c r="P43" t="s">
        <v>2748</v>
      </c>
      <c r="Q43" t="s">
        <v>2752</v>
      </c>
      <c r="S43" s="2" t="s">
        <v>120</v>
      </c>
      <c r="AJ43" s="3" t="s">
        <v>118</v>
      </c>
      <c r="AN43" s="4" t="s">
        <v>307</v>
      </c>
      <c r="BM43">
        <f t="shared" si="0"/>
        <v>41</v>
      </c>
      <c r="BN43">
        <f t="shared" si="0"/>
        <v>41</v>
      </c>
      <c r="BO43">
        <f t="shared" si="1"/>
        <v>41</v>
      </c>
      <c r="BP43">
        <f t="shared" si="2"/>
        <v>41</v>
      </c>
    </row>
    <row r="44" spans="3:69">
      <c r="C44" t="s">
        <v>387</v>
      </c>
      <c r="D44" t="s">
        <v>388</v>
      </c>
      <c r="P44" t="s">
        <v>2748</v>
      </c>
      <c r="Q44" t="s">
        <v>2752</v>
      </c>
      <c r="S44" s="2" t="s">
        <v>123</v>
      </c>
      <c r="AJ44" s="3" t="s">
        <v>121</v>
      </c>
      <c r="AN44" s="4" t="s">
        <v>429</v>
      </c>
      <c r="BM44">
        <f t="shared" si="0"/>
        <v>42</v>
      </c>
      <c r="BN44">
        <f t="shared" si="0"/>
        <v>42</v>
      </c>
      <c r="BO44">
        <f t="shared" si="1"/>
        <v>42</v>
      </c>
      <c r="BP44">
        <f t="shared" si="2"/>
        <v>42</v>
      </c>
    </row>
    <row r="45" spans="3:69">
      <c r="C45" t="s">
        <v>390</v>
      </c>
      <c r="D45" t="s">
        <v>388</v>
      </c>
      <c r="P45" t="s">
        <v>2748</v>
      </c>
      <c r="Q45" t="s">
        <v>2752</v>
      </c>
      <c r="S45" s="2" t="s">
        <v>126</v>
      </c>
      <c r="AJ45" s="3" t="s">
        <v>124</v>
      </c>
      <c r="AN45" s="4" t="s">
        <v>414</v>
      </c>
      <c r="AU45" s="1" t="s">
        <v>2716</v>
      </c>
      <c r="BM45">
        <f t="shared" si="0"/>
        <v>43</v>
      </c>
      <c r="BN45">
        <f t="shared" si="0"/>
        <v>43</v>
      </c>
      <c r="BO45">
        <f t="shared" si="1"/>
        <v>43</v>
      </c>
      <c r="BP45">
        <f t="shared" si="2"/>
        <v>43</v>
      </c>
    </row>
    <row r="46" spans="3:69">
      <c r="C46" t="s">
        <v>392</v>
      </c>
      <c r="D46" t="s">
        <v>393</v>
      </c>
      <c r="P46" t="s">
        <v>2748</v>
      </c>
      <c r="Q46" t="s">
        <v>2752</v>
      </c>
      <c r="S46" s="2" t="s">
        <v>129</v>
      </c>
      <c r="AJ46" s="3" t="s">
        <v>127</v>
      </c>
      <c r="AN46" s="4" t="s">
        <v>327</v>
      </c>
      <c r="AU46" t="s">
        <v>2721</v>
      </c>
      <c r="BM46">
        <f t="shared" si="0"/>
        <v>44</v>
      </c>
      <c r="BN46">
        <f t="shared" si="0"/>
        <v>44</v>
      </c>
      <c r="BO46">
        <f t="shared" si="1"/>
        <v>44</v>
      </c>
      <c r="BP46">
        <f t="shared" si="2"/>
        <v>44</v>
      </c>
    </row>
    <row r="47" spans="3:69">
      <c r="C47" t="s">
        <v>395</v>
      </c>
      <c r="D47" t="s">
        <v>396</v>
      </c>
      <c r="P47" t="s">
        <v>2748</v>
      </c>
      <c r="Q47" t="s">
        <v>2752</v>
      </c>
      <c r="S47" s="2" t="s">
        <v>132</v>
      </c>
      <c r="AJ47" s="3" t="s">
        <v>130</v>
      </c>
      <c r="AN47" s="4" t="s">
        <v>276</v>
      </c>
      <c r="AU47" t="s">
        <v>2979</v>
      </c>
      <c r="BM47">
        <f t="shared" si="0"/>
        <v>45</v>
      </c>
      <c r="BN47">
        <f t="shared" si="0"/>
        <v>45</v>
      </c>
      <c r="BO47">
        <f t="shared" si="1"/>
        <v>45</v>
      </c>
      <c r="BP47">
        <f t="shared" si="2"/>
        <v>45</v>
      </c>
    </row>
    <row r="48" spans="3:69">
      <c r="C48" t="s">
        <v>398</v>
      </c>
      <c r="D48" t="s">
        <v>396</v>
      </c>
      <c r="P48" t="s">
        <v>2748</v>
      </c>
      <c r="Q48" t="s">
        <v>2752</v>
      </c>
      <c r="S48" s="2" t="s">
        <v>135</v>
      </c>
      <c r="AJ48" s="3" t="s">
        <v>133</v>
      </c>
      <c r="AN48" s="4" t="s">
        <v>56</v>
      </c>
      <c r="AU48" t="s">
        <v>2964</v>
      </c>
      <c r="BM48">
        <f t="shared" si="0"/>
        <v>46</v>
      </c>
      <c r="BN48">
        <f t="shared" si="0"/>
        <v>46</v>
      </c>
      <c r="BO48">
        <f t="shared" ref="BO48:BO79" si="3">BO47+1</f>
        <v>46</v>
      </c>
      <c r="BP48">
        <f t="shared" ref="BP48:BP79" si="4">BP47+1</f>
        <v>46</v>
      </c>
    </row>
    <row r="49" spans="3:68">
      <c r="C49" t="s">
        <v>400</v>
      </c>
      <c r="D49" t="s">
        <v>401</v>
      </c>
      <c r="P49" t="s">
        <v>2748</v>
      </c>
      <c r="Q49" t="s">
        <v>2752</v>
      </c>
      <c r="S49" s="2" t="s">
        <v>138</v>
      </c>
      <c r="AJ49" s="3" t="s">
        <v>136</v>
      </c>
      <c r="AN49" s="4" t="s">
        <v>397</v>
      </c>
      <c r="BM49">
        <f t="shared" si="0"/>
        <v>47</v>
      </c>
      <c r="BN49">
        <f t="shared" si="0"/>
        <v>47</v>
      </c>
      <c r="BO49">
        <f t="shared" si="3"/>
        <v>47</v>
      </c>
      <c r="BP49">
        <f t="shared" si="4"/>
        <v>47</v>
      </c>
    </row>
    <row r="50" spans="3:68">
      <c r="C50" t="s">
        <v>403</v>
      </c>
      <c r="D50" t="s">
        <v>401</v>
      </c>
      <c r="P50" t="s">
        <v>2748</v>
      </c>
      <c r="Q50" t="s">
        <v>2752</v>
      </c>
      <c r="S50" s="2" t="s">
        <v>140</v>
      </c>
      <c r="AN50" s="4" t="s">
        <v>309</v>
      </c>
      <c r="BM50">
        <f t="shared" si="0"/>
        <v>48</v>
      </c>
      <c r="BN50">
        <f t="shared" si="0"/>
        <v>48</v>
      </c>
      <c r="BO50">
        <f t="shared" si="3"/>
        <v>48</v>
      </c>
      <c r="BP50">
        <f t="shared" si="4"/>
        <v>48</v>
      </c>
    </row>
    <row r="51" spans="3:68">
      <c r="C51" t="s">
        <v>405</v>
      </c>
      <c r="D51" t="s">
        <v>406</v>
      </c>
      <c r="P51" t="s">
        <v>2748</v>
      </c>
      <c r="Q51" t="s">
        <v>2752</v>
      </c>
      <c r="S51" s="2" t="s">
        <v>142</v>
      </c>
      <c r="AN51" s="4" t="s">
        <v>80</v>
      </c>
      <c r="BM51">
        <f t="shared" si="0"/>
        <v>49</v>
      </c>
      <c r="BN51">
        <f t="shared" si="0"/>
        <v>49</v>
      </c>
      <c r="BO51">
        <f t="shared" si="3"/>
        <v>49</v>
      </c>
      <c r="BP51">
        <f t="shared" si="4"/>
        <v>49</v>
      </c>
    </row>
    <row r="52" spans="3:68">
      <c r="C52" t="s">
        <v>408</v>
      </c>
      <c r="D52" t="s">
        <v>406</v>
      </c>
      <c r="P52" t="s">
        <v>2748</v>
      </c>
      <c r="Q52" t="s">
        <v>2752</v>
      </c>
      <c r="S52" s="2" t="s">
        <v>144</v>
      </c>
      <c r="AN52" s="4" t="s">
        <v>74</v>
      </c>
      <c r="BM52">
        <f t="shared" si="0"/>
        <v>50</v>
      </c>
      <c r="BN52">
        <f t="shared" si="0"/>
        <v>50</v>
      </c>
      <c r="BO52">
        <f t="shared" si="3"/>
        <v>50</v>
      </c>
      <c r="BP52">
        <f t="shared" si="4"/>
        <v>50</v>
      </c>
    </row>
    <row r="53" spans="3:68">
      <c r="C53" t="s">
        <v>410</v>
      </c>
      <c r="D53" t="s">
        <v>411</v>
      </c>
      <c r="P53" t="s">
        <v>2748</v>
      </c>
      <c r="Q53" t="s">
        <v>2752</v>
      </c>
      <c r="S53" s="2" t="s">
        <v>146</v>
      </c>
      <c r="AN53" s="4" t="s">
        <v>153</v>
      </c>
      <c r="AU53" t="s">
        <v>2721</v>
      </c>
      <c r="BM53">
        <f t="shared" si="0"/>
        <v>51</v>
      </c>
      <c r="BN53">
        <f t="shared" si="0"/>
        <v>51</v>
      </c>
      <c r="BO53">
        <f t="shared" si="3"/>
        <v>51</v>
      </c>
      <c r="BP53">
        <f t="shared" si="4"/>
        <v>51</v>
      </c>
    </row>
    <row r="54" spans="3:68">
      <c r="C54" t="s">
        <v>413</v>
      </c>
      <c r="D54" t="s">
        <v>411</v>
      </c>
      <c r="P54" t="s">
        <v>2748</v>
      </c>
      <c r="Q54" t="s">
        <v>2752</v>
      </c>
      <c r="S54" s="2" t="s">
        <v>148</v>
      </c>
      <c r="AN54" s="4" t="s">
        <v>205</v>
      </c>
      <c r="AU54" s="74" t="s">
        <v>3120</v>
      </c>
      <c r="BM54">
        <f t="shared" si="0"/>
        <v>52</v>
      </c>
      <c r="BN54">
        <f t="shared" si="0"/>
        <v>52</v>
      </c>
      <c r="BO54">
        <f t="shared" si="3"/>
        <v>52</v>
      </c>
      <c r="BP54">
        <f t="shared" si="4"/>
        <v>52</v>
      </c>
    </row>
    <row r="55" spans="3:68">
      <c r="C55" t="s">
        <v>415</v>
      </c>
      <c r="D55" t="s">
        <v>416</v>
      </c>
      <c r="P55" t="s">
        <v>2748</v>
      </c>
      <c r="Q55" t="s">
        <v>2752</v>
      </c>
      <c r="S55" s="2" t="s">
        <v>150</v>
      </c>
      <c r="AN55" s="4" t="s">
        <v>465</v>
      </c>
      <c r="AU55" s="74" t="s">
        <v>3121</v>
      </c>
      <c r="BM55">
        <f t="shared" si="0"/>
        <v>53</v>
      </c>
      <c r="BN55">
        <f t="shared" si="0"/>
        <v>53</v>
      </c>
      <c r="BO55">
        <f t="shared" si="3"/>
        <v>53</v>
      </c>
      <c r="BP55">
        <f t="shared" si="4"/>
        <v>53</v>
      </c>
    </row>
    <row r="56" spans="3:68">
      <c r="C56" t="s">
        <v>418</v>
      </c>
      <c r="D56" t="s">
        <v>416</v>
      </c>
      <c r="P56" t="s">
        <v>2748</v>
      </c>
      <c r="Q56" t="s">
        <v>2752</v>
      </c>
      <c r="S56" s="2" t="s">
        <v>152</v>
      </c>
      <c r="AE56" t="s">
        <v>2721</v>
      </c>
      <c r="AN56" s="4" t="s">
        <v>312</v>
      </c>
      <c r="AU56" s="74" t="s">
        <v>3122</v>
      </c>
      <c r="BM56">
        <f t="shared" si="0"/>
        <v>54</v>
      </c>
      <c r="BN56">
        <f t="shared" si="0"/>
        <v>54</v>
      </c>
      <c r="BO56">
        <f t="shared" si="3"/>
        <v>54</v>
      </c>
      <c r="BP56">
        <f t="shared" si="4"/>
        <v>54</v>
      </c>
    </row>
    <row r="57" spans="3:68">
      <c r="C57" t="s">
        <v>420</v>
      </c>
      <c r="D57" t="s">
        <v>421</v>
      </c>
      <c r="P57" t="s">
        <v>2748</v>
      </c>
      <c r="Q57" t="s">
        <v>2752</v>
      </c>
      <c r="S57" s="2" t="s">
        <v>154</v>
      </c>
      <c r="AE57" t="s">
        <v>2700</v>
      </c>
      <c r="AN57" s="4" t="s">
        <v>107</v>
      </c>
      <c r="AU57" s="74" t="s">
        <v>3123</v>
      </c>
      <c r="BM57">
        <f t="shared" si="0"/>
        <v>55</v>
      </c>
      <c r="BN57">
        <f t="shared" si="0"/>
        <v>55</v>
      </c>
      <c r="BO57">
        <f t="shared" si="3"/>
        <v>55</v>
      </c>
      <c r="BP57">
        <f t="shared" si="4"/>
        <v>55</v>
      </c>
    </row>
    <row r="58" spans="3:68">
      <c r="C58" t="s">
        <v>423</v>
      </c>
      <c r="D58" t="s">
        <v>421</v>
      </c>
      <c r="P58" t="s">
        <v>2748</v>
      </c>
      <c r="Q58" t="s">
        <v>2752</v>
      </c>
      <c r="S58" s="2" t="s">
        <v>156</v>
      </c>
      <c r="AE58" t="s">
        <v>2699</v>
      </c>
      <c r="AN58" s="4" t="s">
        <v>277</v>
      </c>
      <c r="AU58" t="s">
        <v>2770</v>
      </c>
      <c r="BM58">
        <f t="shared" si="0"/>
        <v>56</v>
      </c>
      <c r="BN58">
        <f t="shared" si="0"/>
        <v>56</v>
      </c>
      <c r="BO58">
        <f t="shared" si="3"/>
        <v>56</v>
      </c>
      <c r="BP58">
        <f t="shared" si="4"/>
        <v>56</v>
      </c>
    </row>
    <row r="59" spans="3:68">
      <c r="C59" t="s">
        <v>425</v>
      </c>
      <c r="D59" t="s">
        <v>426</v>
      </c>
      <c r="P59" t="s">
        <v>2748</v>
      </c>
      <c r="Q59" t="s">
        <v>2752</v>
      </c>
      <c r="S59" s="2" t="s">
        <v>158</v>
      </c>
      <c r="AN59" s="4" t="s">
        <v>125</v>
      </c>
      <c r="BM59">
        <f t="shared" si="0"/>
        <v>57</v>
      </c>
      <c r="BN59">
        <f t="shared" si="0"/>
        <v>57</v>
      </c>
      <c r="BO59">
        <f t="shared" si="3"/>
        <v>57</v>
      </c>
      <c r="BP59">
        <f t="shared" si="4"/>
        <v>57</v>
      </c>
    </row>
    <row r="60" spans="3:68">
      <c r="C60" t="s">
        <v>428</v>
      </c>
      <c r="D60" t="s">
        <v>426</v>
      </c>
      <c r="P60" t="s">
        <v>2748</v>
      </c>
      <c r="Q60" t="s">
        <v>2752</v>
      </c>
      <c r="S60" s="2" t="s">
        <v>160</v>
      </c>
      <c r="AN60" s="4" t="s">
        <v>207</v>
      </c>
      <c r="BM60">
        <f t="shared" si="0"/>
        <v>58</v>
      </c>
      <c r="BN60">
        <f t="shared" si="0"/>
        <v>58</v>
      </c>
      <c r="BO60">
        <f t="shared" si="3"/>
        <v>58</v>
      </c>
      <c r="BP60">
        <f t="shared" si="4"/>
        <v>58</v>
      </c>
    </row>
    <row r="61" spans="3:68">
      <c r="C61" t="s">
        <v>430</v>
      </c>
      <c r="D61" t="s">
        <v>431</v>
      </c>
      <c r="P61" t="s">
        <v>2748</v>
      </c>
      <c r="Q61" t="s">
        <v>2752</v>
      </c>
      <c r="S61" s="2" t="s">
        <v>162</v>
      </c>
      <c r="AN61" s="4" t="s">
        <v>128</v>
      </c>
      <c r="BM61">
        <f t="shared" si="0"/>
        <v>59</v>
      </c>
      <c r="BN61">
        <f t="shared" si="0"/>
        <v>59</v>
      </c>
      <c r="BO61">
        <f t="shared" si="3"/>
        <v>59</v>
      </c>
      <c r="BP61">
        <f t="shared" si="4"/>
        <v>59</v>
      </c>
    </row>
    <row r="62" spans="3:68">
      <c r="C62" t="s">
        <v>433</v>
      </c>
      <c r="D62" t="s">
        <v>434</v>
      </c>
      <c r="P62" t="s">
        <v>2748</v>
      </c>
      <c r="Q62" t="s">
        <v>2752</v>
      </c>
      <c r="S62" s="2" t="s">
        <v>164</v>
      </c>
      <c r="AN62" s="4" t="s">
        <v>191</v>
      </c>
      <c r="BM62">
        <f t="shared" si="0"/>
        <v>60</v>
      </c>
      <c r="BN62">
        <f t="shared" si="0"/>
        <v>60</v>
      </c>
      <c r="BO62">
        <f t="shared" si="3"/>
        <v>60</v>
      </c>
      <c r="BP62">
        <f t="shared" si="4"/>
        <v>60</v>
      </c>
    </row>
    <row r="63" spans="3:68">
      <c r="C63" t="s">
        <v>436</v>
      </c>
      <c r="D63" t="s">
        <v>434</v>
      </c>
      <c r="P63" t="s">
        <v>2748</v>
      </c>
      <c r="Q63" t="s">
        <v>2752</v>
      </c>
      <c r="S63" s="2" t="s">
        <v>166</v>
      </c>
      <c r="AN63" s="4" t="s">
        <v>139</v>
      </c>
      <c r="BM63">
        <f t="shared" si="0"/>
        <v>61</v>
      </c>
      <c r="BN63">
        <f t="shared" si="0"/>
        <v>61</v>
      </c>
      <c r="BO63">
        <f t="shared" si="3"/>
        <v>61</v>
      </c>
      <c r="BP63">
        <f t="shared" si="4"/>
        <v>61</v>
      </c>
    </row>
    <row r="64" spans="3:68">
      <c r="C64" t="s">
        <v>438</v>
      </c>
      <c r="D64" t="s">
        <v>439</v>
      </c>
      <c r="P64" t="s">
        <v>2748</v>
      </c>
      <c r="Q64" t="s">
        <v>2752</v>
      </c>
      <c r="S64" s="2" t="s">
        <v>168</v>
      </c>
      <c r="AN64" s="4" t="s">
        <v>141</v>
      </c>
      <c r="BM64">
        <f t="shared" si="0"/>
        <v>62</v>
      </c>
      <c r="BN64">
        <f t="shared" si="0"/>
        <v>62</v>
      </c>
      <c r="BO64">
        <f t="shared" si="3"/>
        <v>62</v>
      </c>
      <c r="BP64">
        <f t="shared" si="4"/>
        <v>62</v>
      </c>
    </row>
    <row r="65" spans="3:68">
      <c r="C65" t="s">
        <v>441</v>
      </c>
      <c r="D65" t="s">
        <v>439</v>
      </c>
      <c r="P65" t="s">
        <v>2748</v>
      </c>
      <c r="Q65" t="s">
        <v>2752</v>
      </c>
      <c r="S65" s="2" t="s">
        <v>170</v>
      </c>
      <c r="AN65" s="4" t="s">
        <v>494</v>
      </c>
      <c r="BM65">
        <f t="shared" si="0"/>
        <v>63</v>
      </c>
      <c r="BN65">
        <f t="shared" si="0"/>
        <v>63</v>
      </c>
      <c r="BO65">
        <f t="shared" si="3"/>
        <v>63</v>
      </c>
      <c r="BP65">
        <f t="shared" si="4"/>
        <v>63</v>
      </c>
    </row>
    <row r="66" spans="3:68">
      <c r="C66" t="s">
        <v>443</v>
      </c>
      <c r="D66" t="s">
        <v>444</v>
      </c>
      <c r="P66" t="s">
        <v>2748</v>
      </c>
      <c r="Q66" t="s">
        <v>2752</v>
      </c>
      <c r="S66" s="2" t="s">
        <v>172</v>
      </c>
      <c r="AN66" s="4" t="s">
        <v>363</v>
      </c>
      <c r="BM66">
        <f t="shared" si="0"/>
        <v>64</v>
      </c>
      <c r="BN66">
        <f t="shared" si="0"/>
        <v>64</v>
      </c>
      <c r="BO66">
        <f t="shared" si="3"/>
        <v>64</v>
      </c>
      <c r="BP66">
        <f t="shared" si="4"/>
        <v>64</v>
      </c>
    </row>
    <row r="67" spans="3:68">
      <c r="C67" t="s">
        <v>446</v>
      </c>
      <c r="D67" t="s">
        <v>444</v>
      </c>
      <c r="P67" t="s">
        <v>2748</v>
      </c>
      <c r="Q67" t="s">
        <v>2752</v>
      </c>
      <c r="S67" s="2" t="s">
        <v>174</v>
      </c>
      <c r="AN67" s="4" t="s">
        <v>284</v>
      </c>
      <c r="BM67">
        <f t="shared" si="0"/>
        <v>65</v>
      </c>
      <c r="BN67">
        <f t="shared" si="0"/>
        <v>65</v>
      </c>
      <c r="BO67">
        <f t="shared" si="3"/>
        <v>65</v>
      </c>
      <c r="BP67">
        <f t="shared" si="4"/>
        <v>65</v>
      </c>
    </row>
    <row r="68" spans="3:68">
      <c r="C68" t="s">
        <v>448</v>
      </c>
      <c r="D68" t="s">
        <v>449</v>
      </c>
      <c r="P68" t="s">
        <v>2748</v>
      </c>
      <c r="Q68" t="s">
        <v>2752</v>
      </c>
      <c r="S68" s="2" t="s">
        <v>176</v>
      </c>
      <c r="AN68" s="4" t="s">
        <v>514</v>
      </c>
      <c r="BM68">
        <f t="shared" si="0"/>
        <v>66</v>
      </c>
      <c r="BN68">
        <f t="shared" si="0"/>
        <v>66</v>
      </c>
      <c r="BO68">
        <f t="shared" si="3"/>
        <v>66</v>
      </c>
      <c r="BP68">
        <f t="shared" si="4"/>
        <v>66</v>
      </c>
    </row>
    <row r="69" spans="3:68">
      <c r="C69" t="s">
        <v>451</v>
      </c>
      <c r="D69" t="s">
        <v>449</v>
      </c>
      <c r="P69" t="s">
        <v>2748</v>
      </c>
      <c r="Q69" t="s">
        <v>2752</v>
      </c>
      <c r="S69" s="2" t="s">
        <v>178</v>
      </c>
      <c r="AN69" s="4" t="s">
        <v>131</v>
      </c>
      <c r="BM69">
        <f t="shared" si="0"/>
        <v>67</v>
      </c>
      <c r="BN69">
        <f t="shared" si="0"/>
        <v>67</v>
      </c>
      <c r="BO69">
        <f t="shared" si="3"/>
        <v>67</v>
      </c>
      <c r="BP69">
        <f t="shared" si="4"/>
        <v>67</v>
      </c>
    </row>
    <row r="70" spans="3:68">
      <c r="C70" t="s">
        <v>453</v>
      </c>
      <c r="D70" t="s">
        <v>454</v>
      </c>
      <c r="P70" t="s">
        <v>2748</v>
      </c>
      <c r="Q70" t="s">
        <v>2752</v>
      </c>
      <c r="S70" s="2" t="s">
        <v>180</v>
      </c>
      <c r="AN70" s="4" t="s">
        <v>445</v>
      </c>
      <c r="BM70">
        <f t="shared" si="0"/>
        <v>68</v>
      </c>
      <c r="BN70">
        <f t="shared" si="0"/>
        <v>68</v>
      </c>
      <c r="BO70">
        <f t="shared" si="3"/>
        <v>68</v>
      </c>
      <c r="BP70">
        <f t="shared" si="4"/>
        <v>68</v>
      </c>
    </row>
    <row r="71" spans="3:68">
      <c r="C71" t="s">
        <v>456</v>
      </c>
      <c r="D71" t="s">
        <v>454</v>
      </c>
      <c r="P71" t="s">
        <v>2748</v>
      </c>
      <c r="Q71" t="s">
        <v>2752</v>
      </c>
      <c r="S71" s="2" t="s">
        <v>182</v>
      </c>
      <c r="AN71" s="4" t="s">
        <v>209</v>
      </c>
      <c r="BM71">
        <f t="shared" si="0"/>
        <v>69</v>
      </c>
      <c r="BN71">
        <f t="shared" si="0"/>
        <v>69</v>
      </c>
      <c r="BO71">
        <f t="shared" si="3"/>
        <v>69</v>
      </c>
      <c r="BP71">
        <f t="shared" si="4"/>
        <v>69</v>
      </c>
    </row>
    <row r="72" spans="3:68">
      <c r="C72" t="s">
        <v>458</v>
      </c>
      <c r="D72" t="s">
        <v>459</v>
      </c>
      <c r="P72" t="s">
        <v>2748</v>
      </c>
      <c r="Q72" t="s">
        <v>2752</v>
      </c>
      <c r="S72" s="2" t="s">
        <v>184</v>
      </c>
      <c r="AN72" s="4" t="s">
        <v>399</v>
      </c>
      <c r="BM72">
        <f t="shared" si="0"/>
        <v>70</v>
      </c>
      <c r="BN72">
        <f t="shared" si="0"/>
        <v>70</v>
      </c>
      <c r="BO72">
        <f t="shared" si="3"/>
        <v>70</v>
      </c>
      <c r="BP72">
        <f t="shared" si="4"/>
        <v>70</v>
      </c>
    </row>
    <row r="73" spans="3:68">
      <c r="C73" t="s">
        <v>461</v>
      </c>
      <c r="D73" t="s">
        <v>459</v>
      </c>
      <c r="P73" t="s">
        <v>2748</v>
      </c>
      <c r="Q73" t="s">
        <v>2752</v>
      </c>
      <c r="S73" s="2" t="s">
        <v>186</v>
      </c>
      <c r="AN73" s="4" t="s">
        <v>173</v>
      </c>
      <c r="BM73">
        <f t="shared" si="0"/>
        <v>71</v>
      </c>
      <c r="BN73">
        <f t="shared" si="0"/>
        <v>71</v>
      </c>
      <c r="BO73">
        <f t="shared" si="3"/>
        <v>71</v>
      </c>
      <c r="BP73">
        <f t="shared" si="4"/>
        <v>71</v>
      </c>
    </row>
    <row r="74" spans="3:68">
      <c r="C74" t="s">
        <v>463</v>
      </c>
      <c r="D74" t="s">
        <v>464</v>
      </c>
      <c r="P74" t="s">
        <v>2748</v>
      </c>
      <c r="Q74" t="s">
        <v>2752</v>
      </c>
      <c r="S74" s="2" t="s">
        <v>188</v>
      </c>
      <c r="AN74" s="4" t="s">
        <v>83</v>
      </c>
      <c r="BM74">
        <f t="shared" si="0"/>
        <v>72</v>
      </c>
      <c r="BN74">
        <f t="shared" si="0"/>
        <v>72</v>
      </c>
      <c r="BO74">
        <f t="shared" si="3"/>
        <v>72</v>
      </c>
      <c r="BP74">
        <f t="shared" si="4"/>
        <v>72</v>
      </c>
    </row>
    <row r="75" spans="3:68">
      <c r="C75" t="s">
        <v>466</v>
      </c>
      <c r="D75" t="s">
        <v>464</v>
      </c>
      <c r="P75" t="s">
        <v>2748</v>
      </c>
      <c r="Q75" t="s">
        <v>2752</v>
      </c>
      <c r="S75" s="2" t="s">
        <v>190</v>
      </c>
      <c r="AN75" s="4" t="s">
        <v>211</v>
      </c>
      <c r="BM75">
        <f t="shared" si="0"/>
        <v>73</v>
      </c>
      <c r="BN75">
        <f t="shared" si="0"/>
        <v>73</v>
      </c>
      <c r="BO75">
        <f t="shared" si="3"/>
        <v>73</v>
      </c>
      <c r="BP75">
        <f t="shared" si="4"/>
        <v>73</v>
      </c>
    </row>
    <row r="76" spans="3:68">
      <c r="C76" t="s">
        <v>468</v>
      </c>
      <c r="D76" t="s">
        <v>469</v>
      </c>
      <c r="P76" t="s">
        <v>2748</v>
      </c>
      <c r="Q76" t="s">
        <v>2752</v>
      </c>
      <c r="S76" s="2" t="s">
        <v>192</v>
      </c>
      <c r="AN76" s="4" t="s">
        <v>329</v>
      </c>
      <c r="BM76">
        <f t="shared" si="0"/>
        <v>74</v>
      </c>
      <c r="BN76">
        <f t="shared" si="0"/>
        <v>74</v>
      </c>
      <c r="BO76">
        <f t="shared" si="3"/>
        <v>74</v>
      </c>
      <c r="BP76">
        <f t="shared" si="4"/>
        <v>74</v>
      </c>
    </row>
    <row r="77" spans="3:68">
      <c r="C77" t="s">
        <v>471</v>
      </c>
      <c r="D77" t="s">
        <v>469</v>
      </c>
      <c r="P77" t="s">
        <v>2748</v>
      </c>
      <c r="Q77" t="s">
        <v>2752</v>
      </c>
      <c r="S77" s="2" t="s">
        <v>194</v>
      </c>
      <c r="AN77" s="4" t="s">
        <v>86</v>
      </c>
      <c r="BM77">
        <f t="shared" si="0"/>
        <v>75</v>
      </c>
      <c r="BN77">
        <f t="shared" si="0"/>
        <v>75</v>
      </c>
      <c r="BO77">
        <f t="shared" si="3"/>
        <v>75</v>
      </c>
      <c r="BP77">
        <f t="shared" si="4"/>
        <v>75</v>
      </c>
    </row>
    <row r="78" spans="3:68">
      <c r="C78" t="s">
        <v>473</v>
      </c>
      <c r="D78" t="s">
        <v>474</v>
      </c>
      <c r="P78" t="s">
        <v>2748</v>
      </c>
      <c r="Q78" t="s">
        <v>2752</v>
      </c>
      <c r="S78" s="2" t="s">
        <v>196</v>
      </c>
      <c r="AN78" s="4" t="s">
        <v>193</v>
      </c>
      <c r="BM78">
        <f t="shared" si="0"/>
        <v>76</v>
      </c>
      <c r="BN78">
        <f t="shared" si="0"/>
        <v>76</v>
      </c>
      <c r="BO78">
        <f t="shared" si="3"/>
        <v>76</v>
      </c>
      <c r="BP78">
        <f t="shared" si="4"/>
        <v>76</v>
      </c>
    </row>
    <row r="79" spans="3:68">
      <c r="C79" t="s">
        <v>476</v>
      </c>
      <c r="D79" t="s">
        <v>474</v>
      </c>
      <c r="P79" t="s">
        <v>2748</v>
      </c>
      <c r="Q79" t="s">
        <v>2752</v>
      </c>
      <c r="S79" s="2" t="s">
        <v>198</v>
      </c>
      <c r="AN79" s="4" t="s">
        <v>278</v>
      </c>
      <c r="BM79">
        <f t="shared" si="0"/>
        <v>77</v>
      </c>
      <c r="BN79">
        <f t="shared" si="0"/>
        <v>77</v>
      </c>
      <c r="BO79">
        <f t="shared" si="3"/>
        <v>77</v>
      </c>
      <c r="BP79">
        <f t="shared" si="4"/>
        <v>77</v>
      </c>
    </row>
    <row r="80" spans="3:68">
      <c r="C80" t="s">
        <v>478</v>
      </c>
      <c r="D80" t="s">
        <v>479</v>
      </c>
      <c r="P80" t="s">
        <v>2748</v>
      </c>
      <c r="Q80" t="s">
        <v>2752</v>
      </c>
      <c r="S80" s="2" t="s">
        <v>200</v>
      </c>
      <c r="AN80" s="4" t="s">
        <v>242</v>
      </c>
      <c r="BM80">
        <f t="shared" ref="BM80:BN143" si="5">BM79+1</f>
        <v>78</v>
      </c>
      <c r="BN80">
        <f t="shared" si="5"/>
        <v>78</v>
      </c>
      <c r="BO80">
        <f t="shared" ref="BO80:BO92" si="6">BO79+1</f>
        <v>78</v>
      </c>
      <c r="BP80">
        <f t="shared" ref="BP80:BP92" si="7">BP79+1</f>
        <v>78</v>
      </c>
    </row>
    <row r="81" spans="3:68">
      <c r="C81" t="s">
        <v>481</v>
      </c>
      <c r="D81" t="s">
        <v>479</v>
      </c>
      <c r="P81" t="s">
        <v>2748</v>
      </c>
      <c r="Q81" t="s">
        <v>2752</v>
      </c>
      <c r="S81" s="2" t="s">
        <v>202</v>
      </c>
      <c r="AN81" s="4" t="s">
        <v>483</v>
      </c>
      <c r="BM81">
        <f t="shared" si="5"/>
        <v>79</v>
      </c>
      <c r="BN81">
        <f t="shared" si="5"/>
        <v>79</v>
      </c>
      <c r="BO81">
        <f t="shared" si="6"/>
        <v>79</v>
      </c>
      <c r="BP81">
        <f t="shared" si="7"/>
        <v>79</v>
      </c>
    </row>
    <row r="82" spans="3:68">
      <c r="C82" t="s">
        <v>487</v>
      </c>
      <c r="D82" t="s">
        <v>488</v>
      </c>
      <c r="P82" t="s">
        <v>2748</v>
      </c>
      <c r="Q82" t="s">
        <v>2754</v>
      </c>
      <c r="S82" s="2" t="s">
        <v>204</v>
      </c>
      <c r="AN82" s="4" t="s">
        <v>195</v>
      </c>
      <c r="BM82">
        <f t="shared" si="5"/>
        <v>80</v>
      </c>
      <c r="BN82">
        <f t="shared" si="5"/>
        <v>80</v>
      </c>
      <c r="BO82">
        <f t="shared" si="6"/>
        <v>80</v>
      </c>
      <c r="BP82">
        <f t="shared" si="7"/>
        <v>80</v>
      </c>
    </row>
    <row r="83" spans="3:68">
      <c r="C83" t="s">
        <v>490</v>
      </c>
      <c r="D83" t="s">
        <v>491</v>
      </c>
      <c r="P83" t="s">
        <v>2748</v>
      </c>
      <c r="Q83" t="s">
        <v>2754</v>
      </c>
      <c r="S83" s="2" t="s">
        <v>206</v>
      </c>
      <c r="AN83" s="4" t="s">
        <v>183</v>
      </c>
      <c r="BM83">
        <f t="shared" si="5"/>
        <v>81</v>
      </c>
      <c r="BN83">
        <f t="shared" si="5"/>
        <v>81</v>
      </c>
      <c r="BO83">
        <f t="shared" si="6"/>
        <v>81</v>
      </c>
      <c r="BP83">
        <f t="shared" si="7"/>
        <v>81</v>
      </c>
    </row>
    <row r="84" spans="3:68">
      <c r="C84" t="s">
        <v>493</v>
      </c>
      <c r="D84" t="s">
        <v>491</v>
      </c>
      <c r="P84" t="s">
        <v>2748</v>
      </c>
      <c r="Q84" t="s">
        <v>2754</v>
      </c>
      <c r="S84" s="2" t="s">
        <v>208</v>
      </c>
      <c r="AN84" s="4" t="s">
        <v>332</v>
      </c>
      <c r="BM84">
        <f t="shared" si="5"/>
        <v>82</v>
      </c>
      <c r="BN84">
        <f t="shared" si="5"/>
        <v>82</v>
      </c>
      <c r="BO84">
        <f t="shared" si="6"/>
        <v>82</v>
      </c>
      <c r="BP84">
        <f t="shared" si="7"/>
        <v>82</v>
      </c>
    </row>
    <row r="85" spans="3:68">
      <c r="C85" t="s">
        <v>495</v>
      </c>
      <c r="D85" t="s">
        <v>496</v>
      </c>
      <c r="P85" t="s">
        <v>2748</v>
      </c>
      <c r="Q85" t="s">
        <v>2754</v>
      </c>
      <c r="S85" s="2" t="s">
        <v>210</v>
      </c>
      <c r="AN85" s="4" t="s">
        <v>517</v>
      </c>
      <c r="BM85">
        <f t="shared" si="5"/>
        <v>83</v>
      </c>
      <c r="BN85">
        <f t="shared" si="5"/>
        <v>83</v>
      </c>
      <c r="BO85">
        <f t="shared" si="6"/>
        <v>83</v>
      </c>
      <c r="BP85">
        <f t="shared" si="7"/>
        <v>83</v>
      </c>
    </row>
    <row r="86" spans="3:68">
      <c r="C86" t="s">
        <v>498</v>
      </c>
      <c r="D86" t="s">
        <v>499</v>
      </c>
      <c r="P86" t="s">
        <v>2748</v>
      </c>
      <c r="Q86" t="s">
        <v>2754</v>
      </c>
      <c r="S86" s="2" t="s">
        <v>212</v>
      </c>
      <c r="AN86" s="4" t="s">
        <v>334</v>
      </c>
      <c r="BM86">
        <f t="shared" si="5"/>
        <v>84</v>
      </c>
      <c r="BN86">
        <f t="shared" si="5"/>
        <v>84</v>
      </c>
      <c r="BO86">
        <f t="shared" si="6"/>
        <v>84</v>
      </c>
      <c r="BP86">
        <f t="shared" si="7"/>
        <v>84</v>
      </c>
    </row>
    <row r="87" spans="3:68">
      <c r="C87" t="s">
        <v>501</v>
      </c>
      <c r="D87" t="s">
        <v>502</v>
      </c>
      <c r="P87" t="s">
        <v>2748</v>
      </c>
      <c r="Q87" t="s">
        <v>2754</v>
      </c>
      <c r="S87" s="2" t="s">
        <v>214</v>
      </c>
      <c r="AN87" s="4" t="s">
        <v>237</v>
      </c>
      <c r="BM87">
        <f t="shared" si="5"/>
        <v>85</v>
      </c>
      <c r="BN87">
        <f t="shared" si="5"/>
        <v>85</v>
      </c>
      <c r="BO87">
        <f t="shared" si="6"/>
        <v>85</v>
      </c>
      <c r="BP87">
        <f t="shared" si="7"/>
        <v>85</v>
      </c>
    </row>
    <row r="88" spans="3:68">
      <c r="C88" t="s">
        <v>504</v>
      </c>
      <c r="D88" t="s">
        <v>505</v>
      </c>
      <c r="P88" t="s">
        <v>2748</v>
      </c>
      <c r="Q88" t="s">
        <v>2754</v>
      </c>
      <c r="S88" s="2" t="s">
        <v>216</v>
      </c>
      <c r="AN88" s="4" t="s">
        <v>233</v>
      </c>
      <c r="BM88">
        <f t="shared" si="5"/>
        <v>86</v>
      </c>
      <c r="BN88">
        <f t="shared" si="5"/>
        <v>86</v>
      </c>
      <c r="BO88">
        <f t="shared" si="6"/>
        <v>86</v>
      </c>
      <c r="BP88">
        <f t="shared" si="7"/>
        <v>86</v>
      </c>
    </row>
    <row r="89" spans="3:68">
      <c r="C89" t="s">
        <v>507</v>
      </c>
      <c r="D89" t="s">
        <v>508</v>
      </c>
      <c r="P89" t="s">
        <v>2748</v>
      </c>
      <c r="Q89" t="s">
        <v>2754</v>
      </c>
      <c r="S89" s="2" t="s">
        <v>218</v>
      </c>
      <c r="AN89" s="4" t="s">
        <v>197</v>
      </c>
      <c r="BM89">
        <f t="shared" si="5"/>
        <v>87</v>
      </c>
      <c r="BN89">
        <f t="shared" si="5"/>
        <v>87</v>
      </c>
      <c r="BO89">
        <f t="shared" si="6"/>
        <v>87</v>
      </c>
      <c r="BP89">
        <f t="shared" si="7"/>
        <v>87</v>
      </c>
    </row>
    <row r="90" spans="3:68">
      <c r="C90" t="s">
        <v>510</v>
      </c>
      <c r="D90" t="s">
        <v>508</v>
      </c>
      <c r="P90" t="s">
        <v>2748</v>
      </c>
      <c r="Q90" t="s">
        <v>2754</v>
      </c>
      <c r="S90" s="2" t="s">
        <v>220</v>
      </c>
      <c r="AN90" s="4" t="s">
        <v>143</v>
      </c>
      <c r="BM90">
        <f t="shared" si="5"/>
        <v>88</v>
      </c>
      <c r="BN90">
        <f t="shared" si="5"/>
        <v>88</v>
      </c>
      <c r="BO90">
        <f t="shared" si="6"/>
        <v>88</v>
      </c>
      <c r="BP90">
        <f t="shared" si="7"/>
        <v>88</v>
      </c>
    </row>
    <row r="91" spans="3:68">
      <c r="C91" t="s">
        <v>512</v>
      </c>
      <c r="D91" t="s">
        <v>513</v>
      </c>
      <c r="P91" t="s">
        <v>2748</v>
      </c>
      <c r="Q91" t="s">
        <v>2754</v>
      </c>
      <c r="S91" s="2" t="s">
        <v>222</v>
      </c>
      <c r="AN91" s="4" t="s">
        <v>243</v>
      </c>
      <c r="BM91">
        <f t="shared" si="5"/>
        <v>89</v>
      </c>
      <c r="BN91">
        <f t="shared" si="5"/>
        <v>89</v>
      </c>
      <c r="BO91">
        <f t="shared" si="6"/>
        <v>89</v>
      </c>
      <c r="BP91">
        <f t="shared" si="7"/>
        <v>89</v>
      </c>
    </row>
    <row r="92" spans="3:68">
      <c r="C92" t="s">
        <v>515</v>
      </c>
      <c r="D92" t="s">
        <v>516</v>
      </c>
      <c r="P92" t="s">
        <v>2748</v>
      </c>
      <c r="Q92" t="s">
        <v>2754</v>
      </c>
      <c r="S92" s="2" t="s">
        <v>224</v>
      </c>
      <c r="AN92" s="4" t="s">
        <v>155</v>
      </c>
      <c r="BM92">
        <f t="shared" si="5"/>
        <v>90</v>
      </c>
      <c r="BN92">
        <f t="shared" si="5"/>
        <v>90</v>
      </c>
      <c r="BO92">
        <f t="shared" si="6"/>
        <v>90</v>
      </c>
      <c r="BP92">
        <f t="shared" si="7"/>
        <v>90</v>
      </c>
    </row>
    <row r="93" spans="3:68">
      <c r="C93" t="s">
        <v>518</v>
      </c>
      <c r="D93" t="s">
        <v>519</v>
      </c>
      <c r="P93" t="s">
        <v>2748</v>
      </c>
      <c r="Q93" t="s">
        <v>2754</v>
      </c>
      <c r="S93" s="2" t="s">
        <v>226</v>
      </c>
      <c r="AN93" s="4" t="s">
        <v>337</v>
      </c>
      <c r="BM93">
        <f t="shared" si="5"/>
        <v>91</v>
      </c>
      <c r="BN93">
        <f t="shared" si="5"/>
        <v>91</v>
      </c>
      <c r="BP93">
        <f t="shared" ref="BP93:BP102" si="8">BP92+1</f>
        <v>91</v>
      </c>
    </row>
    <row r="94" spans="3:68">
      <c r="C94" t="s">
        <v>521</v>
      </c>
      <c r="D94" t="s">
        <v>522</v>
      </c>
      <c r="P94" t="s">
        <v>2748</v>
      </c>
      <c r="Q94" t="s">
        <v>2754</v>
      </c>
      <c r="S94" s="2" t="s">
        <v>228</v>
      </c>
      <c r="AN94" s="4" t="s">
        <v>497</v>
      </c>
      <c r="BM94">
        <f t="shared" si="5"/>
        <v>92</v>
      </c>
      <c r="BN94">
        <f t="shared" si="5"/>
        <v>92</v>
      </c>
      <c r="BP94">
        <f t="shared" si="8"/>
        <v>92</v>
      </c>
    </row>
    <row r="95" spans="3:68">
      <c r="C95" t="s">
        <v>524</v>
      </c>
      <c r="D95" t="s">
        <v>525</v>
      </c>
      <c r="P95" t="s">
        <v>2748</v>
      </c>
      <c r="Q95" t="s">
        <v>2754</v>
      </c>
      <c r="S95" s="2" t="s">
        <v>230</v>
      </c>
      <c r="AN95" s="4" t="s">
        <v>213</v>
      </c>
      <c r="BM95">
        <f t="shared" si="5"/>
        <v>93</v>
      </c>
      <c r="BN95">
        <f t="shared" si="5"/>
        <v>93</v>
      </c>
      <c r="BP95">
        <f t="shared" si="8"/>
        <v>93</v>
      </c>
    </row>
    <row r="96" spans="3:68">
      <c r="C96" t="s">
        <v>526</v>
      </c>
      <c r="D96" t="s">
        <v>525</v>
      </c>
      <c r="P96" t="s">
        <v>2748</v>
      </c>
      <c r="Q96" t="s">
        <v>2754</v>
      </c>
      <c r="S96" s="2" t="s">
        <v>232</v>
      </c>
      <c r="AN96" s="4" t="s">
        <v>279</v>
      </c>
      <c r="BM96">
        <f t="shared" si="5"/>
        <v>94</v>
      </c>
      <c r="BN96">
        <f t="shared" si="5"/>
        <v>94</v>
      </c>
      <c r="BP96">
        <f t="shared" si="8"/>
        <v>94</v>
      </c>
    </row>
    <row r="97" spans="3:68">
      <c r="C97" t="s">
        <v>527</v>
      </c>
      <c r="D97" t="s">
        <v>525</v>
      </c>
      <c r="P97" t="s">
        <v>2748</v>
      </c>
      <c r="Q97" t="s">
        <v>2754</v>
      </c>
      <c r="S97" s="2" t="s">
        <v>234</v>
      </c>
      <c r="AN97" s="4" t="s">
        <v>110</v>
      </c>
      <c r="BM97">
        <f t="shared" si="5"/>
        <v>95</v>
      </c>
      <c r="BN97">
        <f t="shared" si="5"/>
        <v>95</v>
      </c>
      <c r="BP97">
        <f t="shared" si="8"/>
        <v>95</v>
      </c>
    </row>
    <row r="98" spans="3:68">
      <c r="C98" t="s">
        <v>528</v>
      </c>
      <c r="D98" t="s">
        <v>529</v>
      </c>
      <c r="P98" t="s">
        <v>2748</v>
      </c>
      <c r="Q98" t="s">
        <v>2754</v>
      </c>
      <c r="S98" s="2" t="s">
        <v>236</v>
      </c>
      <c r="AN98" s="4" t="s">
        <v>244</v>
      </c>
      <c r="BM98">
        <f t="shared" si="5"/>
        <v>96</v>
      </c>
      <c r="BN98">
        <f t="shared" si="5"/>
        <v>96</v>
      </c>
      <c r="BP98">
        <f t="shared" si="8"/>
        <v>96</v>
      </c>
    </row>
    <row r="99" spans="3:68">
      <c r="C99" t="s">
        <v>530</v>
      </c>
      <c r="D99" t="s">
        <v>531</v>
      </c>
      <c r="P99" t="s">
        <v>2748</v>
      </c>
      <c r="Q99" t="s">
        <v>2754</v>
      </c>
      <c r="S99" s="2" t="s">
        <v>238</v>
      </c>
      <c r="AN99" s="4" t="s">
        <v>247</v>
      </c>
      <c r="BM99">
        <f t="shared" si="5"/>
        <v>97</v>
      </c>
      <c r="BN99">
        <f t="shared" si="5"/>
        <v>97</v>
      </c>
      <c r="BP99">
        <f t="shared" si="8"/>
        <v>97</v>
      </c>
    </row>
    <row r="100" spans="3:68">
      <c r="C100" t="s">
        <v>532</v>
      </c>
      <c r="D100" t="s">
        <v>531</v>
      </c>
      <c r="P100" t="s">
        <v>2748</v>
      </c>
      <c r="Q100" t="s">
        <v>2754</v>
      </c>
      <c r="AN100" s="4" t="s">
        <v>417</v>
      </c>
      <c r="BM100">
        <f t="shared" si="5"/>
        <v>98</v>
      </c>
      <c r="BN100">
        <f t="shared" si="5"/>
        <v>98</v>
      </c>
      <c r="BP100">
        <f t="shared" si="8"/>
        <v>98</v>
      </c>
    </row>
    <row r="101" spans="3:68">
      <c r="C101" t="s">
        <v>533</v>
      </c>
      <c r="D101" t="s">
        <v>534</v>
      </c>
      <c r="P101" t="s">
        <v>2748</v>
      </c>
      <c r="Q101" t="s">
        <v>2754</v>
      </c>
      <c r="AN101" s="4" t="s">
        <v>215</v>
      </c>
      <c r="BM101">
        <f t="shared" si="5"/>
        <v>99</v>
      </c>
      <c r="BN101">
        <f t="shared" si="5"/>
        <v>99</v>
      </c>
      <c r="BP101">
        <f t="shared" si="8"/>
        <v>99</v>
      </c>
    </row>
    <row r="102" spans="3:68">
      <c r="C102" t="s">
        <v>535</v>
      </c>
      <c r="D102" t="s">
        <v>534</v>
      </c>
      <c r="P102" t="s">
        <v>2748</v>
      </c>
      <c r="Q102" t="s">
        <v>2754</v>
      </c>
      <c r="AN102" s="4" t="s">
        <v>239</v>
      </c>
      <c r="BM102">
        <f t="shared" si="5"/>
        <v>100</v>
      </c>
      <c r="BN102">
        <f t="shared" si="5"/>
        <v>100</v>
      </c>
      <c r="BP102">
        <f t="shared" si="8"/>
        <v>100</v>
      </c>
    </row>
    <row r="103" spans="3:68">
      <c r="C103" t="s">
        <v>536</v>
      </c>
      <c r="D103" t="s">
        <v>537</v>
      </c>
      <c r="P103" t="s">
        <v>2748</v>
      </c>
      <c r="Q103" t="s">
        <v>2754</v>
      </c>
      <c r="AN103" s="4" t="s">
        <v>59</v>
      </c>
      <c r="BM103">
        <f t="shared" si="5"/>
        <v>101</v>
      </c>
      <c r="BN103">
        <f t="shared" si="5"/>
        <v>101</v>
      </c>
    </row>
    <row r="104" spans="3:68">
      <c r="C104" t="s">
        <v>538</v>
      </c>
      <c r="D104" t="s">
        <v>537</v>
      </c>
      <c r="P104" t="s">
        <v>2748</v>
      </c>
      <c r="Q104" t="s">
        <v>2754</v>
      </c>
      <c r="AN104" s="4" t="s">
        <v>432</v>
      </c>
      <c r="BM104">
        <f t="shared" si="5"/>
        <v>102</v>
      </c>
      <c r="BN104">
        <f t="shared" si="5"/>
        <v>102</v>
      </c>
    </row>
    <row r="105" spans="3:68">
      <c r="C105" t="s">
        <v>539</v>
      </c>
      <c r="D105" t="s">
        <v>540</v>
      </c>
      <c r="P105" t="s">
        <v>2748</v>
      </c>
      <c r="Q105" t="s">
        <v>2754</v>
      </c>
      <c r="AN105" s="4" t="s">
        <v>258</v>
      </c>
      <c r="BM105">
        <f t="shared" si="5"/>
        <v>103</v>
      </c>
      <c r="BN105">
        <f t="shared" si="5"/>
        <v>103</v>
      </c>
    </row>
    <row r="106" spans="3:68">
      <c r="C106" t="s">
        <v>541</v>
      </c>
      <c r="D106" t="s">
        <v>540</v>
      </c>
      <c r="P106" t="s">
        <v>2748</v>
      </c>
      <c r="Q106" t="s">
        <v>2754</v>
      </c>
      <c r="AN106" s="4" t="s">
        <v>255</v>
      </c>
      <c r="BM106">
        <f t="shared" si="5"/>
        <v>104</v>
      </c>
      <c r="BN106">
        <f t="shared" si="5"/>
        <v>104</v>
      </c>
    </row>
    <row r="107" spans="3:68">
      <c r="C107" t="s">
        <v>542</v>
      </c>
      <c r="D107" t="s">
        <v>543</v>
      </c>
      <c r="P107" t="s">
        <v>2748</v>
      </c>
      <c r="Q107" t="s">
        <v>2754</v>
      </c>
      <c r="AN107" s="4" t="s">
        <v>376</v>
      </c>
      <c r="BM107">
        <f t="shared" si="5"/>
        <v>105</v>
      </c>
      <c r="BN107">
        <f t="shared" si="5"/>
        <v>105</v>
      </c>
    </row>
    <row r="108" spans="3:68">
      <c r="C108" t="s">
        <v>544</v>
      </c>
      <c r="D108" t="s">
        <v>543</v>
      </c>
      <c r="P108" t="s">
        <v>2748</v>
      </c>
      <c r="Q108" t="s">
        <v>2754</v>
      </c>
      <c r="AN108" s="4" t="s">
        <v>520</v>
      </c>
      <c r="BM108">
        <f t="shared" si="5"/>
        <v>106</v>
      </c>
      <c r="BN108">
        <f t="shared" si="5"/>
        <v>106</v>
      </c>
    </row>
    <row r="109" spans="3:68">
      <c r="C109" t="s">
        <v>545</v>
      </c>
      <c r="D109" t="s">
        <v>546</v>
      </c>
      <c r="P109" t="s">
        <v>2748</v>
      </c>
      <c r="Q109" t="s">
        <v>2754</v>
      </c>
      <c r="AN109" s="4" t="s">
        <v>500</v>
      </c>
      <c r="BM109">
        <f t="shared" si="5"/>
        <v>107</v>
      </c>
      <c r="BN109">
        <f t="shared" si="5"/>
        <v>107</v>
      </c>
    </row>
    <row r="110" spans="3:68">
      <c r="C110" t="s">
        <v>547</v>
      </c>
      <c r="D110" t="s">
        <v>546</v>
      </c>
      <c r="P110" t="s">
        <v>2748</v>
      </c>
      <c r="Q110" t="s">
        <v>2754</v>
      </c>
      <c r="AN110" s="4" t="s">
        <v>248</v>
      </c>
      <c r="BM110">
        <f t="shared" si="5"/>
        <v>108</v>
      </c>
      <c r="BN110">
        <f t="shared" si="5"/>
        <v>108</v>
      </c>
    </row>
    <row r="111" spans="3:68">
      <c r="C111" t="s">
        <v>548</v>
      </c>
      <c r="D111" t="s">
        <v>549</v>
      </c>
      <c r="P111" t="s">
        <v>2748</v>
      </c>
      <c r="Q111" t="s">
        <v>2754</v>
      </c>
      <c r="AN111" s="4" t="s">
        <v>157</v>
      </c>
      <c r="BM111">
        <f t="shared" si="5"/>
        <v>109</v>
      </c>
      <c r="BN111">
        <f t="shared" si="5"/>
        <v>109</v>
      </c>
    </row>
    <row r="112" spans="3:68">
      <c r="C112" t="s">
        <v>550</v>
      </c>
      <c r="D112" t="s">
        <v>549</v>
      </c>
      <c r="P112" t="s">
        <v>2748</v>
      </c>
      <c r="Q112" t="s">
        <v>2754</v>
      </c>
      <c r="AN112" s="4" t="s">
        <v>62</v>
      </c>
      <c r="BM112">
        <f t="shared" si="5"/>
        <v>110</v>
      </c>
      <c r="BN112">
        <f t="shared" si="5"/>
        <v>110</v>
      </c>
    </row>
    <row r="113" spans="3:66">
      <c r="C113" t="s">
        <v>551</v>
      </c>
      <c r="D113" t="s">
        <v>552</v>
      </c>
      <c r="P113" t="s">
        <v>2749</v>
      </c>
      <c r="Q113" t="s">
        <v>2753</v>
      </c>
      <c r="AN113" s="4" t="s">
        <v>316</v>
      </c>
      <c r="BM113">
        <f t="shared" si="5"/>
        <v>111</v>
      </c>
      <c r="BN113">
        <f t="shared" si="5"/>
        <v>111</v>
      </c>
    </row>
    <row r="114" spans="3:66">
      <c r="C114" t="s">
        <v>553</v>
      </c>
      <c r="D114" t="s">
        <v>554</v>
      </c>
      <c r="P114" t="s">
        <v>2749</v>
      </c>
      <c r="Q114" t="s">
        <v>2753</v>
      </c>
      <c r="AN114" s="4" t="s">
        <v>259</v>
      </c>
      <c r="BM114">
        <f t="shared" si="5"/>
        <v>112</v>
      </c>
      <c r="BN114">
        <f t="shared" si="5"/>
        <v>112</v>
      </c>
    </row>
    <row r="115" spans="3:66">
      <c r="C115" t="s">
        <v>555</v>
      </c>
      <c r="D115" t="s">
        <v>556</v>
      </c>
      <c r="P115" t="s">
        <v>2749</v>
      </c>
      <c r="Q115" t="s">
        <v>2753</v>
      </c>
      <c r="AN115" s="4" t="s">
        <v>175</v>
      </c>
      <c r="BM115">
        <f t="shared" si="5"/>
        <v>113</v>
      </c>
      <c r="BN115">
        <f t="shared" si="5"/>
        <v>113</v>
      </c>
    </row>
    <row r="116" spans="3:66">
      <c r="C116" t="s">
        <v>557</v>
      </c>
      <c r="D116" t="s">
        <v>556</v>
      </c>
      <c r="P116" t="s">
        <v>2749</v>
      </c>
      <c r="Q116" t="s">
        <v>2753</v>
      </c>
      <c r="AN116" s="4" t="s">
        <v>285</v>
      </c>
      <c r="BM116">
        <f t="shared" si="5"/>
        <v>114</v>
      </c>
      <c r="BN116">
        <f t="shared" si="5"/>
        <v>114</v>
      </c>
    </row>
    <row r="117" spans="3:66">
      <c r="C117" t="s">
        <v>558</v>
      </c>
      <c r="D117" t="s">
        <v>559</v>
      </c>
      <c r="P117" t="s">
        <v>2749</v>
      </c>
      <c r="Q117" t="s">
        <v>2753</v>
      </c>
      <c r="AN117" s="4" t="s">
        <v>89</v>
      </c>
      <c r="BM117">
        <f t="shared" si="5"/>
        <v>115</v>
      </c>
      <c r="BN117">
        <f t="shared" si="5"/>
        <v>115</v>
      </c>
    </row>
    <row r="118" spans="3:66">
      <c r="C118" t="s">
        <v>560</v>
      </c>
      <c r="D118" t="s">
        <v>559</v>
      </c>
      <c r="P118" t="s">
        <v>2749</v>
      </c>
      <c r="Q118" t="s">
        <v>2753</v>
      </c>
      <c r="AN118" s="4" t="s">
        <v>447</v>
      </c>
      <c r="BM118">
        <f t="shared" si="5"/>
        <v>116</v>
      </c>
      <c r="BN118">
        <f t="shared" si="5"/>
        <v>116</v>
      </c>
    </row>
    <row r="119" spans="3:66">
      <c r="C119" t="s">
        <v>561</v>
      </c>
      <c r="D119" t="s">
        <v>562</v>
      </c>
      <c r="P119" t="s">
        <v>2749</v>
      </c>
      <c r="Q119" t="s">
        <v>2753</v>
      </c>
      <c r="AN119" s="4" t="s">
        <v>44</v>
      </c>
      <c r="BM119">
        <f t="shared" si="5"/>
        <v>117</v>
      </c>
      <c r="BN119">
        <f t="shared" si="5"/>
        <v>117</v>
      </c>
    </row>
    <row r="120" spans="3:66">
      <c r="C120" t="s">
        <v>563</v>
      </c>
      <c r="D120" t="s">
        <v>562</v>
      </c>
      <c r="P120" t="s">
        <v>2749</v>
      </c>
      <c r="Q120" t="s">
        <v>2753</v>
      </c>
      <c r="AN120" s="4" t="s">
        <v>288</v>
      </c>
      <c r="BM120">
        <f t="shared" si="5"/>
        <v>118</v>
      </c>
      <c r="BN120">
        <f t="shared" si="5"/>
        <v>118</v>
      </c>
    </row>
    <row r="121" spans="3:66">
      <c r="C121" t="s">
        <v>564</v>
      </c>
      <c r="D121" t="s">
        <v>565</v>
      </c>
      <c r="P121" t="s">
        <v>2749</v>
      </c>
      <c r="Q121" t="s">
        <v>2753</v>
      </c>
      <c r="AN121" s="4" t="s">
        <v>260</v>
      </c>
      <c r="BM121">
        <f t="shared" si="5"/>
        <v>119</v>
      </c>
      <c r="BN121">
        <f t="shared" si="5"/>
        <v>119</v>
      </c>
    </row>
    <row r="122" spans="3:66">
      <c r="C122" t="s">
        <v>566</v>
      </c>
      <c r="D122" t="s">
        <v>565</v>
      </c>
      <c r="P122" t="s">
        <v>2749</v>
      </c>
      <c r="Q122" t="s">
        <v>2753</v>
      </c>
      <c r="AN122" s="4" t="s">
        <v>366</v>
      </c>
      <c r="BM122">
        <f t="shared" si="5"/>
        <v>120</v>
      </c>
      <c r="BN122">
        <f t="shared" si="5"/>
        <v>120</v>
      </c>
    </row>
    <row r="123" spans="3:66">
      <c r="C123" t="s">
        <v>567</v>
      </c>
      <c r="D123" t="s">
        <v>568</v>
      </c>
      <c r="P123" t="s">
        <v>2749</v>
      </c>
      <c r="Q123" t="s">
        <v>2753</v>
      </c>
      <c r="AN123" s="4" t="s">
        <v>92</v>
      </c>
      <c r="BM123">
        <f t="shared" si="5"/>
        <v>121</v>
      </c>
      <c r="BN123">
        <f t="shared" si="5"/>
        <v>121</v>
      </c>
    </row>
    <row r="124" spans="3:66">
      <c r="C124" t="s">
        <v>569</v>
      </c>
      <c r="D124" t="s">
        <v>568</v>
      </c>
      <c r="P124" t="s">
        <v>2749</v>
      </c>
      <c r="Q124" t="s">
        <v>2753</v>
      </c>
      <c r="AN124" s="4" t="s">
        <v>467</v>
      </c>
      <c r="BM124">
        <f t="shared" si="5"/>
        <v>122</v>
      </c>
      <c r="BN124">
        <f t="shared" si="5"/>
        <v>122</v>
      </c>
    </row>
    <row r="125" spans="3:66">
      <c r="C125" t="s">
        <v>570</v>
      </c>
      <c r="D125" t="s">
        <v>571</v>
      </c>
      <c r="P125" t="s">
        <v>2749</v>
      </c>
      <c r="Q125" t="s">
        <v>2753</v>
      </c>
      <c r="AN125" s="4" t="s">
        <v>256</v>
      </c>
      <c r="BM125">
        <f t="shared" si="5"/>
        <v>123</v>
      </c>
      <c r="BN125">
        <f t="shared" si="5"/>
        <v>123</v>
      </c>
    </row>
    <row r="126" spans="3:66">
      <c r="C126" t="s">
        <v>572</v>
      </c>
      <c r="D126" t="s">
        <v>571</v>
      </c>
      <c r="P126" t="s">
        <v>2749</v>
      </c>
      <c r="Q126" t="s">
        <v>2753</v>
      </c>
      <c r="AN126" s="4" t="s">
        <v>280</v>
      </c>
      <c r="BM126">
        <f t="shared" si="5"/>
        <v>124</v>
      </c>
      <c r="BN126">
        <f t="shared" si="5"/>
        <v>124</v>
      </c>
    </row>
    <row r="127" spans="3:66">
      <c r="C127" t="s">
        <v>573</v>
      </c>
      <c r="D127" t="s">
        <v>571</v>
      </c>
      <c r="P127" t="s">
        <v>2749</v>
      </c>
      <c r="Q127" t="s">
        <v>2753</v>
      </c>
      <c r="AN127" s="4" t="s">
        <v>484</v>
      </c>
      <c r="BM127">
        <f t="shared" si="5"/>
        <v>125</v>
      </c>
      <c r="BN127">
        <f t="shared" si="5"/>
        <v>125</v>
      </c>
    </row>
    <row r="128" spans="3:66">
      <c r="C128" t="s">
        <v>574</v>
      </c>
      <c r="D128" t="s">
        <v>575</v>
      </c>
      <c r="P128" t="s">
        <v>2749</v>
      </c>
      <c r="Q128" t="s">
        <v>2753</v>
      </c>
      <c r="AN128" s="4" t="s">
        <v>340</v>
      </c>
      <c r="BM128">
        <f t="shared" si="5"/>
        <v>126</v>
      </c>
      <c r="BN128">
        <f t="shared" si="5"/>
        <v>126</v>
      </c>
    </row>
    <row r="129" spans="3:66">
      <c r="C129" t="s">
        <v>576</v>
      </c>
      <c r="D129" t="s">
        <v>577</v>
      </c>
      <c r="P129" t="s">
        <v>2749</v>
      </c>
      <c r="Q129" t="s">
        <v>2753</v>
      </c>
      <c r="AN129" s="4" t="s">
        <v>342</v>
      </c>
      <c r="BM129">
        <f t="shared" si="5"/>
        <v>127</v>
      </c>
      <c r="BN129">
        <f t="shared" si="5"/>
        <v>127</v>
      </c>
    </row>
    <row r="130" spans="3:66">
      <c r="C130" t="s">
        <v>578</v>
      </c>
      <c r="D130" t="s">
        <v>577</v>
      </c>
      <c r="P130" t="s">
        <v>2749</v>
      </c>
      <c r="Q130" t="s">
        <v>2753</v>
      </c>
      <c r="AN130" s="4" t="s">
        <v>159</v>
      </c>
      <c r="BM130">
        <f t="shared" si="5"/>
        <v>128</v>
      </c>
      <c r="BN130">
        <f t="shared" si="5"/>
        <v>128</v>
      </c>
    </row>
    <row r="131" spans="3:66">
      <c r="C131" t="s">
        <v>579</v>
      </c>
      <c r="D131" t="s">
        <v>580</v>
      </c>
      <c r="P131" t="s">
        <v>2749</v>
      </c>
      <c r="Q131" t="s">
        <v>2753</v>
      </c>
      <c r="AN131" s="4" t="s">
        <v>485</v>
      </c>
      <c r="BM131">
        <f t="shared" si="5"/>
        <v>129</v>
      </c>
      <c r="BN131">
        <f t="shared" si="5"/>
        <v>129</v>
      </c>
    </row>
    <row r="132" spans="3:66">
      <c r="C132" t="s">
        <v>581</v>
      </c>
      <c r="D132" t="s">
        <v>580</v>
      </c>
      <c r="P132" t="s">
        <v>2749</v>
      </c>
      <c r="Q132" t="s">
        <v>2753</v>
      </c>
      <c r="AN132" s="4" t="s">
        <v>95</v>
      </c>
      <c r="BM132">
        <f t="shared" si="5"/>
        <v>130</v>
      </c>
      <c r="BN132">
        <f t="shared" si="5"/>
        <v>130</v>
      </c>
    </row>
    <row r="133" spans="3:66">
      <c r="C133" t="s">
        <v>582</v>
      </c>
      <c r="D133" t="s">
        <v>583</v>
      </c>
      <c r="P133" t="s">
        <v>2749</v>
      </c>
      <c r="Q133" t="s">
        <v>2753</v>
      </c>
      <c r="AN133" s="4" t="s">
        <v>419</v>
      </c>
      <c r="BM133">
        <f t="shared" si="5"/>
        <v>131</v>
      </c>
      <c r="BN133">
        <f t="shared" si="5"/>
        <v>131</v>
      </c>
    </row>
    <row r="134" spans="3:66">
      <c r="C134" t="s">
        <v>584</v>
      </c>
      <c r="D134" t="s">
        <v>585</v>
      </c>
      <c r="P134" t="s">
        <v>2749</v>
      </c>
      <c r="Q134" t="s">
        <v>2753</v>
      </c>
      <c r="AN134" s="4" t="s">
        <v>268</v>
      </c>
      <c r="BM134">
        <f t="shared" si="5"/>
        <v>132</v>
      </c>
      <c r="BN134">
        <f t="shared" si="5"/>
        <v>132</v>
      </c>
    </row>
    <row r="135" spans="3:66">
      <c r="C135" t="s">
        <v>586</v>
      </c>
      <c r="D135" t="s">
        <v>587</v>
      </c>
      <c r="P135" t="s">
        <v>2749</v>
      </c>
      <c r="Q135" t="s">
        <v>2753</v>
      </c>
      <c r="AN135" s="4" t="s">
        <v>261</v>
      </c>
      <c r="BM135">
        <f t="shared" si="5"/>
        <v>133</v>
      </c>
      <c r="BN135">
        <f t="shared" si="5"/>
        <v>133</v>
      </c>
    </row>
    <row r="136" spans="3:66">
      <c r="C136" t="s">
        <v>588</v>
      </c>
      <c r="D136" t="s">
        <v>587</v>
      </c>
      <c r="P136" t="s">
        <v>2749</v>
      </c>
      <c r="Q136" t="s">
        <v>2753</v>
      </c>
      <c r="AN136" s="4" t="s">
        <v>264</v>
      </c>
      <c r="BM136">
        <f t="shared" si="5"/>
        <v>134</v>
      </c>
      <c r="BN136">
        <f t="shared" si="5"/>
        <v>134</v>
      </c>
    </row>
    <row r="137" spans="3:66">
      <c r="C137" t="s">
        <v>589</v>
      </c>
      <c r="D137" t="s">
        <v>590</v>
      </c>
      <c r="P137" t="s">
        <v>2749</v>
      </c>
      <c r="Q137" t="s">
        <v>2753</v>
      </c>
      <c r="AN137" s="4" t="s">
        <v>402</v>
      </c>
      <c r="BM137">
        <f t="shared" si="5"/>
        <v>135</v>
      </c>
      <c r="BN137">
        <f t="shared" si="5"/>
        <v>135</v>
      </c>
    </row>
    <row r="138" spans="3:66">
      <c r="C138" t="s">
        <v>591</v>
      </c>
      <c r="D138" t="s">
        <v>590</v>
      </c>
      <c r="P138" t="s">
        <v>2749</v>
      </c>
      <c r="Q138" t="s">
        <v>2753</v>
      </c>
      <c r="AN138" s="4" t="s">
        <v>394</v>
      </c>
      <c r="BM138">
        <f t="shared" si="5"/>
        <v>136</v>
      </c>
      <c r="BN138">
        <f t="shared" si="5"/>
        <v>136</v>
      </c>
    </row>
    <row r="139" spans="3:66">
      <c r="C139" t="s">
        <v>592</v>
      </c>
      <c r="D139" t="s">
        <v>593</v>
      </c>
      <c r="P139" t="s">
        <v>2749</v>
      </c>
      <c r="Q139" t="s">
        <v>2753</v>
      </c>
      <c r="AN139" s="4" t="s">
        <v>269</v>
      </c>
      <c r="BM139">
        <f t="shared" si="5"/>
        <v>137</v>
      </c>
      <c r="BN139">
        <f t="shared" si="5"/>
        <v>137</v>
      </c>
    </row>
    <row r="140" spans="3:66">
      <c r="C140" t="s">
        <v>594</v>
      </c>
      <c r="D140" t="s">
        <v>593</v>
      </c>
      <c r="P140" t="s">
        <v>2749</v>
      </c>
      <c r="Q140" t="s">
        <v>2753</v>
      </c>
      <c r="AN140" s="4" t="s">
        <v>503</v>
      </c>
      <c r="BM140">
        <f t="shared" si="5"/>
        <v>138</v>
      </c>
      <c r="BN140">
        <f t="shared" si="5"/>
        <v>138</v>
      </c>
    </row>
    <row r="141" spans="3:66">
      <c r="C141" t="s">
        <v>595</v>
      </c>
      <c r="D141" t="s">
        <v>593</v>
      </c>
      <c r="P141" t="s">
        <v>2749</v>
      </c>
      <c r="Q141" t="s">
        <v>2753</v>
      </c>
      <c r="AN141" s="4" t="s">
        <v>199</v>
      </c>
      <c r="BM141">
        <f t="shared" si="5"/>
        <v>139</v>
      </c>
      <c r="BN141">
        <f t="shared" si="5"/>
        <v>139</v>
      </c>
    </row>
    <row r="142" spans="3:66">
      <c r="C142" t="s">
        <v>596</v>
      </c>
      <c r="D142" t="s">
        <v>597</v>
      </c>
      <c r="P142" t="s">
        <v>2748</v>
      </c>
      <c r="Q142" t="s">
        <v>2754</v>
      </c>
      <c r="AN142" s="4" t="s">
        <v>262</v>
      </c>
      <c r="BM142">
        <f t="shared" si="5"/>
        <v>140</v>
      </c>
      <c r="BN142">
        <f t="shared" si="5"/>
        <v>140</v>
      </c>
    </row>
    <row r="143" spans="3:66">
      <c r="C143" t="s">
        <v>598</v>
      </c>
      <c r="D143" t="s">
        <v>599</v>
      </c>
      <c r="P143" t="s">
        <v>2748</v>
      </c>
      <c r="Q143" t="s">
        <v>2754</v>
      </c>
      <c r="AN143" s="4" t="s">
        <v>161</v>
      </c>
      <c r="BM143">
        <f t="shared" si="5"/>
        <v>141</v>
      </c>
      <c r="BN143">
        <f t="shared" si="5"/>
        <v>141</v>
      </c>
    </row>
    <row r="144" spans="3:66">
      <c r="C144" t="s">
        <v>600</v>
      </c>
      <c r="D144" t="s">
        <v>599</v>
      </c>
      <c r="P144" t="s">
        <v>2748</v>
      </c>
      <c r="Q144" t="s">
        <v>2754</v>
      </c>
      <c r="AN144" s="4" t="s">
        <v>379</v>
      </c>
      <c r="BM144">
        <f t="shared" ref="BM144:BN182" si="9">BM143+1</f>
        <v>142</v>
      </c>
      <c r="BN144">
        <f t="shared" si="9"/>
        <v>142</v>
      </c>
    </row>
    <row r="145" spans="3:66">
      <c r="C145" t="s">
        <v>601</v>
      </c>
      <c r="D145" t="s">
        <v>599</v>
      </c>
      <c r="P145" t="s">
        <v>2748</v>
      </c>
      <c r="Q145" t="s">
        <v>2754</v>
      </c>
      <c r="AN145" s="4" t="s">
        <v>249</v>
      </c>
      <c r="BM145">
        <f t="shared" si="9"/>
        <v>143</v>
      </c>
      <c r="BN145">
        <f t="shared" si="9"/>
        <v>143</v>
      </c>
    </row>
    <row r="146" spans="3:66">
      <c r="C146" t="s">
        <v>602</v>
      </c>
      <c r="D146" t="s">
        <v>603</v>
      </c>
      <c r="P146" t="s">
        <v>2748</v>
      </c>
      <c r="Q146" t="s">
        <v>2754</v>
      </c>
      <c r="AN146" s="4" t="s">
        <v>201</v>
      </c>
      <c r="BM146">
        <f t="shared" si="9"/>
        <v>144</v>
      </c>
      <c r="BN146">
        <f t="shared" si="9"/>
        <v>144</v>
      </c>
    </row>
    <row r="147" spans="3:66">
      <c r="C147" t="s">
        <v>604</v>
      </c>
      <c r="D147" t="s">
        <v>605</v>
      </c>
      <c r="P147" t="s">
        <v>2748</v>
      </c>
      <c r="Q147" t="s">
        <v>2754</v>
      </c>
      <c r="AN147" s="4" t="s">
        <v>404</v>
      </c>
      <c r="BM147">
        <f t="shared" si="9"/>
        <v>145</v>
      </c>
      <c r="BN147">
        <f t="shared" si="9"/>
        <v>145</v>
      </c>
    </row>
    <row r="148" spans="3:66">
      <c r="C148" t="s">
        <v>606</v>
      </c>
      <c r="D148" t="s">
        <v>605</v>
      </c>
      <c r="P148" t="s">
        <v>2748</v>
      </c>
      <c r="Q148" t="s">
        <v>2754</v>
      </c>
      <c r="AN148" s="4" t="s">
        <v>381</v>
      </c>
      <c r="BM148">
        <f t="shared" si="9"/>
        <v>146</v>
      </c>
      <c r="BN148">
        <f t="shared" si="9"/>
        <v>146</v>
      </c>
    </row>
    <row r="149" spans="3:66">
      <c r="C149" t="s">
        <v>607</v>
      </c>
      <c r="D149" t="s">
        <v>608</v>
      </c>
      <c r="P149" t="s">
        <v>2748</v>
      </c>
      <c r="Q149" t="s">
        <v>2754</v>
      </c>
      <c r="AN149" s="4" t="s">
        <v>270</v>
      </c>
      <c r="BM149">
        <f t="shared" si="9"/>
        <v>147</v>
      </c>
      <c r="BN149">
        <f t="shared" si="9"/>
        <v>147</v>
      </c>
    </row>
    <row r="150" spans="3:66">
      <c r="C150" t="s">
        <v>609</v>
      </c>
      <c r="D150" t="s">
        <v>608</v>
      </c>
      <c r="P150" t="s">
        <v>2748</v>
      </c>
      <c r="Q150" t="s">
        <v>2754</v>
      </c>
      <c r="AN150" s="4" t="s">
        <v>267</v>
      </c>
      <c r="BM150">
        <f t="shared" si="9"/>
        <v>148</v>
      </c>
      <c r="BN150">
        <f t="shared" si="9"/>
        <v>148</v>
      </c>
    </row>
    <row r="151" spans="3:66">
      <c r="C151" t="s">
        <v>610</v>
      </c>
      <c r="D151" t="s">
        <v>611</v>
      </c>
      <c r="P151" t="s">
        <v>2748</v>
      </c>
      <c r="Q151" t="s">
        <v>2754</v>
      </c>
      <c r="AN151" s="4" t="s">
        <v>281</v>
      </c>
      <c r="BM151">
        <f t="shared" si="9"/>
        <v>149</v>
      </c>
      <c r="BN151">
        <f t="shared" si="9"/>
        <v>149</v>
      </c>
    </row>
    <row r="152" spans="3:66">
      <c r="C152" t="s">
        <v>612</v>
      </c>
      <c r="D152" t="s">
        <v>611</v>
      </c>
      <c r="P152" t="s">
        <v>2748</v>
      </c>
      <c r="Q152" t="s">
        <v>2754</v>
      </c>
      <c r="AN152" s="4" t="s">
        <v>368</v>
      </c>
      <c r="BM152">
        <f t="shared" si="9"/>
        <v>150</v>
      </c>
      <c r="BN152">
        <f t="shared" si="9"/>
        <v>150</v>
      </c>
    </row>
    <row r="153" spans="3:66">
      <c r="C153" t="s">
        <v>613</v>
      </c>
      <c r="D153" t="s">
        <v>614</v>
      </c>
      <c r="P153" t="s">
        <v>2748</v>
      </c>
      <c r="Q153" t="s">
        <v>2754</v>
      </c>
      <c r="AN153" s="4" t="s">
        <v>177</v>
      </c>
      <c r="BM153">
        <f t="shared" si="9"/>
        <v>151</v>
      </c>
      <c r="BN153">
        <f t="shared" si="9"/>
        <v>151</v>
      </c>
    </row>
    <row r="154" spans="3:66">
      <c r="C154" t="s">
        <v>615</v>
      </c>
      <c r="D154" t="s">
        <v>614</v>
      </c>
      <c r="P154" t="s">
        <v>2748</v>
      </c>
      <c r="Q154" t="s">
        <v>2754</v>
      </c>
      <c r="AN154" s="4" t="s">
        <v>113</v>
      </c>
      <c r="BM154">
        <f t="shared" si="9"/>
        <v>152</v>
      </c>
      <c r="BN154">
        <f t="shared" si="9"/>
        <v>152</v>
      </c>
    </row>
    <row r="155" spans="3:66">
      <c r="C155" t="s">
        <v>616</v>
      </c>
      <c r="D155" t="s">
        <v>617</v>
      </c>
      <c r="P155" t="s">
        <v>2748</v>
      </c>
      <c r="Q155" t="s">
        <v>2754</v>
      </c>
      <c r="AN155" s="4" t="s">
        <v>116</v>
      </c>
      <c r="BM155">
        <f t="shared" si="9"/>
        <v>153</v>
      </c>
      <c r="BN155">
        <f t="shared" si="9"/>
        <v>153</v>
      </c>
    </row>
    <row r="156" spans="3:66">
      <c r="C156" t="s">
        <v>618</v>
      </c>
      <c r="D156" t="s">
        <v>617</v>
      </c>
      <c r="P156" t="s">
        <v>2748</v>
      </c>
      <c r="Q156" t="s">
        <v>2754</v>
      </c>
      <c r="AN156" s="4" t="s">
        <v>282</v>
      </c>
      <c r="BM156">
        <f t="shared" si="9"/>
        <v>154</v>
      </c>
      <c r="BN156">
        <f t="shared" si="9"/>
        <v>154</v>
      </c>
    </row>
    <row r="157" spans="3:66">
      <c r="C157" t="s">
        <v>619</v>
      </c>
      <c r="D157" t="s">
        <v>620</v>
      </c>
      <c r="P157" t="s">
        <v>2748</v>
      </c>
      <c r="Q157" t="s">
        <v>2754</v>
      </c>
      <c r="AN157" s="4" t="s">
        <v>314</v>
      </c>
      <c r="BM157">
        <f t="shared" si="9"/>
        <v>155</v>
      </c>
      <c r="BN157">
        <f t="shared" si="9"/>
        <v>155</v>
      </c>
    </row>
    <row r="158" spans="3:66">
      <c r="C158" t="s">
        <v>621</v>
      </c>
      <c r="D158" t="s">
        <v>622</v>
      </c>
      <c r="P158" t="s">
        <v>2748</v>
      </c>
      <c r="Q158" t="s">
        <v>2754</v>
      </c>
      <c r="AN158" s="4" t="s">
        <v>407</v>
      </c>
      <c r="BM158">
        <f t="shared" si="9"/>
        <v>156</v>
      </c>
      <c r="BN158">
        <f t="shared" si="9"/>
        <v>156</v>
      </c>
    </row>
    <row r="159" spans="3:66">
      <c r="C159" t="s">
        <v>623</v>
      </c>
      <c r="D159" t="s">
        <v>624</v>
      </c>
      <c r="P159" t="s">
        <v>2748</v>
      </c>
      <c r="Q159" t="s">
        <v>2754</v>
      </c>
      <c r="AN159" s="4" t="s">
        <v>345</v>
      </c>
      <c r="BM159">
        <f t="shared" si="9"/>
        <v>157</v>
      </c>
      <c r="BN159">
        <f t="shared" si="9"/>
        <v>157</v>
      </c>
    </row>
    <row r="160" spans="3:66">
      <c r="C160" t="s">
        <v>625</v>
      </c>
      <c r="D160" t="s">
        <v>624</v>
      </c>
      <c r="P160" t="s">
        <v>2748</v>
      </c>
      <c r="Q160" t="s">
        <v>2754</v>
      </c>
      <c r="AN160" s="4" t="s">
        <v>119</v>
      </c>
      <c r="BM160">
        <f t="shared" si="9"/>
        <v>158</v>
      </c>
      <c r="BN160">
        <f t="shared" si="9"/>
        <v>158</v>
      </c>
    </row>
    <row r="161" spans="3:66">
      <c r="C161" t="s">
        <v>626</v>
      </c>
      <c r="D161" t="s">
        <v>627</v>
      </c>
      <c r="P161" t="s">
        <v>2748</v>
      </c>
      <c r="Q161" t="s">
        <v>2754</v>
      </c>
      <c r="AN161" s="4" t="s">
        <v>65</v>
      </c>
      <c r="BM161">
        <f t="shared" si="9"/>
        <v>159</v>
      </c>
      <c r="BN161">
        <f t="shared" si="9"/>
        <v>159</v>
      </c>
    </row>
    <row r="162" spans="3:66">
      <c r="C162" t="s">
        <v>628</v>
      </c>
      <c r="D162" t="s">
        <v>627</v>
      </c>
      <c r="P162" t="s">
        <v>2748</v>
      </c>
      <c r="Q162" t="s">
        <v>2754</v>
      </c>
      <c r="AN162" s="4" t="s">
        <v>122</v>
      </c>
      <c r="BM162">
        <f t="shared" si="9"/>
        <v>160</v>
      </c>
      <c r="BN162">
        <f t="shared" si="9"/>
        <v>160</v>
      </c>
    </row>
    <row r="163" spans="3:66">
      <c r="C163" t="s">
        <v>629</v>
      </c>
      <c r="D163" t="s">
        <v>630</v>
      </c>
      <c r="P163" t="s">
        <v>2748</v>
      </c>
      <c r="Q163" t="s">
        <v>2754</v>
      </c>
      <c r="AN163" s="4" t="s">
        <v>384</v>
      </c>
      <c r="BM163">
        <f t="shared" si="9"/>
        <v>161</v>
      </c>
      <c r="BN163">
        <f t="shared" si="9"/>
        <v>161</v>
      </c>
    </row>
    <row r="164" spans="3:66">
      <c r="C164" t="s">
        <v>631</v>
      </c>
      <c r="D164" t="s">
        <v>632</v>
      </c>
      <c r="P164" t="s">
        <v>2748</v>
      </c>
      <c r="Q164" t="s">
        <v>2754</v>
      </c>
      <c r="AN164" s="4" t="s">
        <v>523</v>
      </c>
      <c r="BM164">
        <f t="shared" si="9"/>
        <v>162</v>
      </c>
      <c r="BN164">
        <f t="shared" si="9"/>
        <v>162</v>
      </c>
    </row>
    <row r="165" spans="3:66">
      <c r="C165" t="s">
        <v>633</v>
      </c>
      <c r="D165" t="s">
        <v>632</v>
      </c>
      <c r="P165" t="s">
        <v>2748</v>
      </c>
      <c r="Q165" t="s">
        <v>2754</v>
      </c>
      <c r="AN165" s="4" t="s">
        <v>203</v>
      </c>
      <c r="BM165">
        <f t="shared" si="9"/>
        <v>163</v>
      </c>
      <c r="BN165">
        <f t="shared" si="9"/>
        <v>163</v>
      </c>
    </row>
    <row r="166" spans="3:66">
      <c r="C166" t="s">
        <v>634</v>
      </c>
      <c r="D166" t="s">
        <v>635</v>
      </c>
      <c r="P166" t="s">
        <v>2748</v>
      </c>
      <c r="Q166" t="s">
        <v>2754</v>
      </c>
      <c r="AN166" s="4" t="s">
        <v>477</v>
      </c>
      <c r="BM166">
        <f t="shared" si="9"/>
        <v>164</v>
      </c>
      <c r="BN166">
        <f t="shared" si="9"/>
        <v>164</v>
      </c>
    </row>
    <row r="167" spans="3:66">
      <c r="C167" t="s">
        <v>636</v>
      </c>
      <c r="D167" t="s">
        <v>635</v>
      </c>
      <c r="P167" t="s">
        <v>2748</v>
      </c>
      <c r="Q167" t="s">
        <v>2754</v>
      </c>
      <c r="AN167" s="4" t="s">
        <v>271</v>
      </c>
      <c r="BM167">
        <f t="shared" si="9"/>
        <v>165</v>
      </c>
      <c r="BN167">
        <f t="shared" si="9"/>
        <v>165</v>
      </c>
    </row>
    <row r="168" spans="3:66">
      <c r="C168" t="s">
        <v>637</v>
      </c>
      <c r="D168" t="s">
        <v>638</v>
      </c>
      <c r="P168" t="s">
        <v>2748</v>
      </c>
      <c r="Q168" t="s">
        <v>2754</v>
      </c>
      <c r="AN168" s="4" t="s">
        <v>450</v>
      </c>
      <c r="BM168">
        <f t="shared" si="9"/>
        <v>166</v>
      </c>
      <c r="BN168">
        <f t="shared" si="9"/>
        <v>166</v>
      </c>
    </row>
    <row r="169" spans="3:66">
      <c r="C169" t="s">
        <v>639</v>
      </c>
      <c r="D169" t="s">
        <v>638</v>
      </c>
      <c r="P169" t="s">
        <v>2748</v>
      </c>
      <c r="Q169" t="s">
        <v>2754</v>
      </c>
      <c r="AN169" s="4" t="s">
        <v>319</v>
      </c>
      <c r="BM169">
        <f t="shared" si="9"/>
        <v>167</v>
      </c>
      <c r="BN169">
        <f t="shared" si="9"/>
        <v>167</v>
      </c>
    </row>
    <row r="170" spans="3:66">
      <c r="C170" t="s">
        <v>640</v>
      </c>
      <c r="D170" t="s">
        <v>641</v>
      </c>
      <c r="P170" t="s">
        <v>2748</v>
      </c>
      <c r="Q170" t="s">
        <v>2754</v>
      </c>
      <c r="AN170" s="4" t="s">
        <v>486</v>
      </c>
      <c r="BM170">
        <f t="shared" si="9"/>
        <v>168</v>
      </c>
      <c r="BN170">
        <f t="shared" si="9"/>
        <v>168</v>
      </c>
    </row>
    <row r="171" spans="3:66">
      <c r="C171" t="s">
        <v>642</v>
      </c>
      <c r="D171" t="s">
        <v>641</v>
      </c>
      <c r="P171" t="s">
        <v>2748</v>
      </c>
      <c r="Q171" t="s">
        <v>2754</v>
      </c>
      <c r="AN171" s="4" t="s">
        <v>134</v>
      </c>
      <c r="BM171">
        <f t="shared" si="9"/>
        <v>169</v>
      </c>
      <c r="BN171">
        <f t="shared" si="9"/>
        <v>169</v>
      </c>
    </row>
    <row r="172" spans="3:66">
      <c r="C172" t="s">
        <v>643</v>
      </c>
      <c r="D172" t="s">
        <v>644</v>
      </c>
      <c r="P172" t="s">
        <v>2748</v>
      </c>
      <c r="Q172" t="s">
        <v>2754</v>
      </c>
      <c r="AN172" s="4" t="s">
        <v>272</v>
      </c>
      <c r="BM172">
        <f t="shared" si="9"/>
        <v>170</v>
      </c>
      <c r="BN172">
        <f t="shared" si="9"/>
        <v>170</v>
      </c>
    </row>
    <row r="173" spans="3:66">
      <c r="C173" t="s">
        <v>645</v>
      </c>
      <c r="D173" t="s">
        <v>644</v>
      </c>
      <c r="P173" t="s">
        <v>2748</v>
      </c>
      <c r="Q173" t="s">
        <v>2754</v>
      </c>
      <c r="AN173" s="4" t="s">
        <v>371</v>
      </c>
      <c r="BM173">
        <f t="shared" si="9"/>
        <v>171</v>
      </c>
      <c r="BN173">
        <f t="shared" si="9"/>
        <v>171</v>
      </c>
    </row>
    <row r="174" spans="3:66">
      <c r="C174" t="s">
        <v>646</v>
      </c>
      <c r="D174" t="s">
        <v>647</v>
      </c>
      <c r="P174" t="s">
        <v>2748</v>
      </c>
      <c r="Q174" t="s">
        <v>2754</v>
      </c>
      <c r="AN174" s="4" t="s">
        <v>265</v>
      </c>
      <c r="BM174">
        <f t="shared" si="9"/>
        <v>172</v>
      </c>
      <c r="BN174">
        <f t="shared" si="9"/>
        <v>172</v>
      </c>
    </row>
    <row r="175" spans="3:66">
      <c r="C175" t="s">
        <v>648</v>
      </c>
      <c r="D175" t="s">
        <v>649</v>
      </c>
      <c r="P175" t="s">
        <v>2748</v>
      </c>
      <c r="Q175" t="s">
        <v>2754</v>
      </c>
      <c r="AN175" s="4" t="s">
        <v>347</v>
      </c>
      <c r="BM175">
        <f t="shared" si="9"/>
        <v>173</v>
      </c>
      <c r="BN175">
        <f t="shared" si="9"/>
        <v>173</v>
      </c>
    </row>
    <row r="176" spans="3:66">
      <c r="C176" t="s">
        <v>650</v>
      </c>
      <c r="D176" t="s">
        <v>651</v>
      </c>
      <c r="P176" t="s">
        <v>2748</v>
      </c>
      <c r="Q176" t="s">
        <v>2754</v>
      </c>
      <c r="AN176" s="4" t="s">
        <v>245</v>
      </c>
      <c r="BM176">
        <f t="shared" si="9"/>
        <v>174</v>
      </c>
      <c r="BN176">
        <f t="shared" si="9"/>
        <v>174</v>
      </c>
    </row>
    <row r="177" spans="3:66">
      <c r="C177" t="s">
        <v>652</v>
      </c>
      <c r="D177" t="s">
        <v>651</v>
      </c>
      <c r="P177" t="s">
        <v>2748</v>
      </c>
      <c r="Q177" t="s">
        <v>2754</v>
      </c>
      <c r="AN177" s="4" t="s">
        <v>179</v>
      </c>
      <c r="BM177">
        <f t="shared" si="9"/>
        <v>175</v>
      </c>
      <c r="BN177">
        <f t="shared" si="9"/>
        <v>175</v>
      </c>
    </row>
    <row r="178" spans="3:66">
      <c r="C178" t="s">
        <v>653</v>
      </c>
      <c r="D178" t="s">
        <v>654</v>
      </c>
      <c r="P178" t="s">
        <v>2748</v>
      </c>
      <c r="Q178" t="s">
        <v>2754</v>
      </c>
      <c r="AN178" s="4" t="s">
        <v>217</v>
      </c>
      <c r="BM178">
        <f t="shared" si="9"/>
        <v>176</v>
      </c>
      <c r="BN178">
        <f t="shared" si="9"/>
        <v>176</v>
      </c>
    </row>
    <row r="179" spans="3:66">
      <c r="C179" t="s">
        <v>655</v>
      </c>
      <c r="D179" t="s">
        <v>654</v>
      </c>
      <c r="P179" t="s">
        <v>2748</v>
      </c>
      <c r="Q179" t="s">
        <v>2754</v>
      </c>
      <c r="AN179" s="4" t="s">
        <v>266</v>
      </c>
      <c r="BM179">
        <f t="shared" si="9"/>
        <v>177</v>
      </c>
      <c r="BN179">
        <f t="shared" si="9"/>
        <v>177</v>
      </c>
    </row>
    <row r="180" spans="3:66">
      <c r="C180" t="s">
        <v>656</v>
      </c>
      <c r="D180" t="s">
        <v>657</v>
      </c>
      <c r="P180" t="s">
        <v>2748</v>
      </c>
      <c r="Q180" t="s">
        <v>2754</v>
      </c>
      <c r="AN180" s="4" t="s">
        <v>250</v>
      </c>
      <c r="BM180">
        <f t="shared" si="9"/>
        <v>178</v>
      </c>
      <c r="BN180">
        <f t="shared" si="9"/>
        <v>178</v>
      </c>
    </row>
    <row r="181" spans="3:66">
      <c r="C181" t="s">
        <v>658</v>
      </c>
      <c r="D181" t="s">
        <v>657</v>
      </c>
      <c r="P181" t="s">
        <v>2748</v>
      </c>
      <c r="Q181" t="s">
        <v>2754</v>
      </c>
      <c r="AN181" s="4" t="s">
        <v>219</v>
      </c>
      <c r="BM181">
        <f t="shared" si="9"/>
        <v>179</v>
      </c>
      <c r="BN181">
        <f t="shared" si="9"/>
        <v>179</v>
      </c>
    </row>
    <row r="182" spans="3:66">
      <c r="C182" t="s">
        <v>659</v>
      </c>
      <c r="D182" t="s">
        <v>660</v>
      </c>
      <c r="P182" t="s">
        <v>2748</v>
      </c>
      <c r="Q182" t="s">
        <v>2754</v>
      </c>
      <c r="AN182" s="4" t="s">
        <v>480</v>
      </c>
      <c r="BM182">
        <f t="shared" si="9"/>
        <v>180</v>
      </c>
      <c r="BN182">
        <f t="shared" si="9"/>
        <v>180</v>
      </c>
    </row>
    <row r="183" spans="3:66">
      <c r="C183" t="s">
        <v>661</v>
      </c>
      <c r="D183" t="s">
        <v>660</v>
      </c>
      <c r="P183" t="s">
        <v>2748</v>
      </c>
      <c r="Q183" t="s">
        <v>2754</v>
      </c>
      <c r="AN183" s="4" t="s">
        <v>257</v>
      </c>
      <c r="BM183">
        <f t="shared" ref="BM183" si="10">BM182+1</f>
        <v>181</v>
      </c>
    </row>
    <row r="184" spans="3:66">
      <c r="C184" t="s">
        <v>662</v>
      </c>
      <c r="D184" t="s">
        <v>663</v>
      </c>
      <c r="P184" t="s">
        <v>2748</v>
      </c>
      <c r="Q184" t="s">
        <v>2754</v>
      </c>
      <c r="AN184" s="4" t="s">
        <v>273</v>
      </c>
      <c r="BM184">
        <f t="shared" ref="BM184" si="11">BM183+1</f>
        <v>182</v>
      </c>
    </row>
    <row r="185" spans="3:66">
      <c r="C185" t="s">
        <v>664</v>
      </c>
      <c r="D185" t="s">
        <v>663</v>
      </c>
      <c r="P185" t="s">
        <v>2748</v>
      </c>
      <c r="Q185" t="s">
        <v>2754</v>
      </c>
      <c r="AN185" s="4" t="s">
        <v>470</v>
      </c>
      <c r="BM185">
        <f t="shared" ref="BM185" si="12">BM184+1</f>
        <v>183</v>
      </c>
    </row>
    <row r="186" spans="3:66">
      <c r="C186" t="s">
        <v>665</v>
      </c>
      <c r="D186" t="s">
        <v>663</v>
      </c>
      <c r="P186" t="s">
        <v>2748</v>
      </c>
      <c r="Q186" t="s">
        <v>2754</v>
      </c>
      <c r="AN186" s="4" t="s">
        <v>221</v>
      </c>
      <c r="BM186">
        <f t="shared" ref="BM186" si="13">BM185+1</f>
        <v>184</v>
      </c>
    </row>
    <row r="187" spans="3:66">
      <c r="C187" t="s">
        <v>666</v>
      </c>
      <c r="D187" t="s">
        <v>667</v>
      </c>
      <c r="P187" t="s">
        <v>2749</v>
      </c>
      <c r="Q187" t="s">
        <v>2753</v>
      </c>
      <c r="AN187" s="4" t="s">
        <v>386</v>
      </c>
      <c r="BM187">
        <f t="shared" ref="BM187" si="14">BM186+1</f>
        <v>185</v>
      </c>
    </row>
    <row r="188" spans="3:66">
      <c r="C188" t="s">
        <v>668</v>
      </c>
      <c r="D188" t="s">
        <v>669</v>
      </c>
      <c r="P188" t="s">
        <v>2749</v>
      </c>
      <c r="Q188" t="s">
        <v>2753</v>
      </c>
      <c r="AN188" s="4" t="s">
        <v>373</v>
      </c>
      <c r="BM188">
        <f t="shared" ref="BM188" si="15">BM187+1</f>
        <v>186</v>
      </c>
    </row>
    <row r="189" spans="3:66">
      <c r="C189" t="s">
        <v>670</v>
      </c>
      <c r="D189" t="s">
        <v>669</v>
      </c>
      <c r="P189" t="s">
        <v>2749</v>
      </c>
      <c r="Q189" t="s">
        <v>2753</v>
      </c>
      <c r="AN189" s="4" t="s">
        <v>223</v>
      </c>
      <c r="BM189">
        <f t="shared" ref="BM189" si="16">BM188+1</f>
        <v>187</v>
      </c>
    </row>
    <row r="190" spans="3:66">
      <c r="C190" t="s">
        <v>671</v>
      </c>
      <c r="D190" t="s">
        <v>669</v>
      </c>
      <c r="P190" t="s">
        <v>2749</v>
      </c>
      <c r="Q190" t="s">
        <v>2753</v>
      </c>
      <c r="AN190" s="4" t="s">
        <v>274</v>
      </c>
      <c r="BM190">
        <f t="shared" ref="BM190" si="17">BM189+1</f>
        <v>188</v>
      </c>
    </row>
    <row r="191" spans="3:66">
      <c r="C191" t="s">
        <v>672</v>
      </c>
      <c r="D191" t="s">
        <v>673</v>
      </c>
      <c r="P191" t="s">
        <v>2749</v>
      </c>
      <c r="Q191" t="s">
        <v>2753</v>
      </c>
      <c r="AN191" s="4" t="s">
        <v>225</v>
      </c>
      <c r="BM191">
        <f t="shared" ref="BM191" si="18">BM190+1</f>
        <v>189</v>
      </c>
    </row>
    <row r="192" spans="3:66">
      <c r="C192" t="s">
        <v>674</v>
      </c>
      <c r="D192" t="s">
        <v>673</v>
      </c>
      <c r="P192" t="s">
        <v>2749</v>
      </c>
      <c r="Q192" t="s">
        <v>2753</v>
      </c>
      <c r="AN192" s="4" t="s">
        <v>163</v>
      </c>
      <c r="BM192">
        <f t="shared" ref="BM192" si="19">BM191+1</f>
        <v>190</v>
      </c>
    </row>
    <row r="193" spans="3:65">
      <c r="C193" t="s">
        <v>675</v>
      </c>
      <c r="D193" t="s">
        <v>673</v>
      </c>
      <c r="P193" t="s">
        <v>2749</v>
      </c>
      <c r="Q193" t="s">
        <v>2753</v>
      </c>
      <c r="AN193" s="4" t="s">
        <v>350</v>
      </c>
      <c r="BM193">
        <f t="shared" ref="BM193" si="20">BM192+1</f>
        <v>191</v>
      </c>
    </row>
    <row r="194" spans="3:65">
      <c r="C194" t="s">
        <v>676</v>
      </c>
      <c r="D194" t="s">
        <v>677</v>
      </c>
      <c r="P194" t="s">
        <v>2749</v>
      </c>
      <c r="Q194" t="s">
        <v>2753</v>
      </c>
      <c r="AN194" s="4" t="s">
        <v>389</v>
      </c>
      <c r="BM194">
        <f t="shared" ref="BM194" si="21">BM193+1</f>
        <v>192</v>
      </c>
    </row>
    <row r="195" spans="3:65">
      <c r="C195" t="s">
        <v>678</v>
      </c>
      <c r="D195" t="s">
        <v>679</v>
      </c>
      <c r="P195" t="s">
        <v>2749</v>
      </c>
      <c r="Q195" t="s">
        <v>2753</v>
      </c>
      <c r="AN195" s="4" t="s">
        <v>353</v>
      </c>
      <c r="BM195">
        <f t="shared" ref="BM195" si="22">BM194+1</f>
        <v>193</v>
      </c>
    </row>
    <row r="196" spans="3:65">
      <c r="C196" t="s">
        <v>680</v>
      </c>
      <c r="D196" t="s">
        <v>681</v>
      </c>
      <c r="P196" t="s">
        <v>2749</v>
      </c>
      <c r="Q196" t="s">
        <v>2753</v>
      </c>
      <c r="AN196" s="4" t="s">
        <v>241</v>
      </c>
      <c r="BM196">
        <f t="shared" ref="BM196" si="23">BM195+1</f>
        <v>194</v>
      </c>
    </row>
    <row r="197" spans="3:65">
      <c r="C197" t="s">
        <v>682</v>
      </c>
      <c r="D197" t="s">
        <v>681</v>
      </c>
      <c r="P197" t="s">
        <v>2749</v>
      </c>
      <c r="Q197" t="s">
        <v>2753</v>
      </c>
      <c r="AN197" s="4" t="s">
        <v>355</v>
      </c>
      <c r="BM197">
        <f t="shared" ref="BM197" si="24">BM196+1</f>
        <v>195</v>
      </c>
    </row>
    <row r="198" spans="3:65">
      <c r="C198" t="s">
        <v>683</v>
      </c>
      <c r="D198" t="s">
        <v>684</v>
      </c>
      <c r="P198" t="s">
        <v>2749</v>
      </c>
      <c r="Q198" t="s">
        <v>2753</v>
      </c>
      <c r="AN198" s="4" t="s">
        <v>47</v>
      </c>
      <c r="BM198">
        <f t="shared" ref="BM198" si="25">BM197+1</f>
        <v>196</v>
      </c>
    </row>
    <row r="199" spans="3:65">
      <c r="C199" t="s">
        <v>685</v>
      </c>
      <c r="D199" t="s">
        <v>684</v>
      </c>
      <c r="P199" t="s">
        <v>2749</v>
      </c>
      <c r="Q199" t="s">
        <v>2753</v>
      </c>
      <c r="AN199" s="4" t="s">
        <v>409</v>
      </c>
      <c r="BM199">
        <f t="shared" ref="BM199" si="26">BM198+1</f>
        <v>197</v>
      </c>
    </row>
    <row r="200" spans="3:65">
      <c r="C200" t="s">
        <v>686</v>
      </c>
      <c r="D200" t="s">
        <v>687</v>
      </c>
      <c r="P200" t="s">
        <v>2749</v>
      </c>
      <c r="Q200" t="s">
        <v>2753</v>
      </c>
      <c r="AN200" s="4" t="s">
        <v>165</v>
      </c>
      <c r="BM200">
        <f t="shared" ref="BM200" si="27">BM199+1</f>
        <v>198</v>
      </c>
    </row>
    <row r="201" spans="3:65">
      <c r="C201" t="s">
        <v>688</v>
      </c>
      <c r="D201" t="s">
        <v>687</v>
      </c>
      <c r="P201" t="s">
        <v>2749</v>
      </c>
      <c r="Q201" t="s">
        <v>2753</v>
      </c>
      <c r="AN201" s="4" t="s">
        <v>291</v>
      </c>
      <c r="BM201">
        <f t="shared" ref="BM201" si="28">BM200+1</f>
        <v>199</v>
      </c>
    </row>
    <row r="202" spans="3:65">
      <c r="C202" t="s">
        <v>689</v>
      </c>
      <c r="D202" t="s">
        <v>690</v>
      </c>
      <c r="P202" t="s">
        <v>2749</v>
      </c>
      <c r="Q202" t="s">
        <v>2753</v>
      </c>
      <c r="AN202" s="4" t="s">
        <v>227</v>
      </c>
      <c r="BM202">
        <f t="shared" ref="BM202" si="29">BM201+1</f>
        <v>200</v>
      </c>
    </row>
    <row r="203" spans="3:65">
      <c r="C203" t="s">
        <v>691</v>
      </c>
      <c r="D203" t="s">
        <v>690</v>
      </c>
      <c r="P203" t="s">
        <v>2749</v>
      </c>
      <c r="Q203" t="s">
        <v>2753</v>
      </c>
      <c r="AN203" s="4" t="s">
        <v>240</v>
      </c>
      <c r="BM203">
        <f t="shared" ref="BM203" si="30">BM202+1</f>
        <v>201</v>
      </c>
    </row>
    <row r="204" spans="3:65">
      <c r="C204" t="s">
        <v>692</v>
      </c>
      <c r="D204" t="s">
        <v>693</v>
      </c>
      <c r="P204" t="s">
        <v>2749</v>
      </c>
      <c r="Q204" t="s">
        <v>2753</v>
      </c>
      <c r="AN204" s="4" t="s">
        <v>435</v>
      </c>
      <c r="BM204">
        <f t="shared" ref="BM204" si="31">BM203+1</f>
        <v>202</v>
      </c>
    </row>
    <row r="205" spans="3:65">
      <c r="C205" t="s">
        <v>694</v>
      </c>
      <c r="D205" t="s">
        <v>693</v>
      </c>
      <c r="P205" t="s">
        <v>2749</v>
      </c>
      <c r="Q205" t="s">
        <v>2753</v>
      </c>
      <c r="AN205" s="4" t="s">
        <v>422</v>
      </c>
      <c r="BM205">
        <f t="shared" ref="BM205" si="32">BM204+1</f>
        <v>203</v>
      </c>
    </row>
    <row r="206" spans="3:65">
      <c r="C206" t="s">
        <v>695</v>
      </c>
      <c r="D206" t="s">
        <v>696</v>
      </c>
      <c r="P206" t="s">
        <v>2749</v>
      </c>
      <c r="Q206" t="s">
        <v>2753</v>
      </c>
      <c r="AN206" s="4" t="s">
        <v>251</v>
      </c>
      <c r="BM206">
        <f t="shared" ref="BM206" si="33">BM205+1</f>
        <v>204</v>
      </c>
    </row>
    <row r="207" spans="3:65">
      <c r="C207" t="s">
        <v>697</v>
      </c>
      <c r="D207" t="s">
        <v>696</v>
      </c>
      <c r="P207" t="s">
        <v>2749</v>
      </c>
      <c r="Q207" t="s">
        <v>2753</v>
      </c>
      <c r="AN207" s="4" t="s">
        <v>358</v>
      </c>
      <c r="BM207">
        <f t="shared" ref="BM207" si="34">BM206+1</f>
        <v>205</v>
      </c>
    </row>
    <row r="208" spans="3:65">
      <c r="C208" t="s">
        <v>698</v>
      </c>
      <c r="D208" t="s">
        <v>699</v>
      </c>
      <c r="P208" t="s">
        <v>2749</v>
      </c>
      <c r="Q208" t="s">
        <v>2753</v>
      </c>
      <c r="AN208" s="4" t="s">
        <v>506</v>
      </c>
      <c r="BM208">
        <f t="shared" ref="BM208" si="35">BM207+1</f>
        <v>206</v>
      </c>
    </row>
    <row r="209" spans="3:65">
      <c r="C209" t="s">
        <v>700</v>
      </c>
      <c r="D209" t="s">
        <v>699</v>
      </c>
      <c r="P209" t="s">
        <v>2749</v>
      </c>
      <c r="Q209" t="s">
        <v>2753</v>
      </c>
      <c r="AN209" s="4" t="s">
        <v>68</v>
      </c>
      <c r="BM209">
        <f t="shared" ref="BM209" si="36">BM208+1</f>
        <v>207</v>
      </c>
    </row>
    <row r="210" spans="3:65">
      <c r="C210" t="s">
        <v>701</v>
      </c>
      <c r="D210" t="s">
        <v>702</v>
      </c>
      <c r="P210" t="s">
        <v>2749</v>
      </c>
      <c r="Q210" t="s">
        <v>2753</v>
      </c>
      <c r="AN210" s="4" t="s">
        <v>181</v>
      </c>
      <c r="BM210">
        <f t="shared" ref="BM210" si="37">BM209+1</f>
        <v>208</v>
      </c>
    </row>
    <row r="211" spans="3:65">
      <c r="C211" t="s">
        <v>703</v>
      </c>
      <c r="D211" t="s">
        <v>702</v>
      </c>
      <c r="P211" t="s">
        <v>2749</v>
      </c>
      <c r="Q211" t="s">
        <v>2753</v>
      </c>
      <c r="AN211" s="4" t="s">
        <v>98</v>
      </c>
      <c r="BM211">
        <f t="shared" ref="BM211" si="38">BM210+1</f>
        <v>209</v>
      </c>
    </row>
    <row r="212" spans="3:65">
      <c r="C212" t="s">
        <v>704</v>
      </c>
      <c r="D212" t="s">
        <v>702</v>
      </c>
      <c r="P212" t="s">
        <v>2749</v>
      </c>
      <c r="Q212" t="s">
        <v>2753</v>
      </c>
      <c r="AN212" s="4" t="s">
        <v>452</v>
      </c>
      <c r="BM212">
        <f t="shared" ref="BM212" si="39">BM211+1</f>
        <v>210</v>
      </c>
    </row>
    <row r="213" spans="3:65">
      <c r="C213" t="s">
        <v>705</v>
      </c>
      <c r="D213" t="s">
        <v>706</v>
      </c>
      <c r="P213" t="s">
        <v>2749</v>
      </c>
      <c r="Q213" t="s">
        <v>2753</v>
      </c>
      <c r="AN213" s="4" t="s">
        <v>455</v>
      </c>
      <c r="BM213">
        <f t="shared" ref="BM213" si="40">BM212+1</f>
        <v>211</v>
      </c>
    </row>
    <row r="214" spans="3:65">
      <c r="C214" t="s">
        <v>707</v>
      </c>
      <c r="D214" t="s">
        <v>706</v>
      </c>
      <c r="P214" t="s">
        <v>2749</v>
      </c>
      <c r="Q214" t="s">
        <v>2753</v>
      </c>
      <c r="AN214" s="4" t="s">
        <v>437</v>
      </c>
      <c r="BM214">
        <f t="shared" ref="BM214" si="41">BM213+1</f>
        <v>212</v>
      </c>
    </row>
    <row r="215" spans="3:65">
      <c r="C215" t="s">
        <v>708</v>
      </c>
      <c r="D215" t="s">
        <v>706</v>
      </c>
      <c r="P215" t="s">
        <v>2749</v>
      </c>
      <c r="Q215" t="s">
        <v>2753</v>
      </c>
      <c r="AN215" s="4" t="s">
        <v>294</v>
      </c>
      <c r="BM215">
        <f t="shared" ref="BM215" si="42">BM214+1</f>
        <v>213</v>
      </c>
    </row>
    <row r="216" spans="3:65">
      <c r="C216" t="s">
        <v>709</v>
      </c>
      <c r="D216" t="s">
        <v>710</v>
      </c>
      <c r="P216" t="s">
        <v>2749</v>
      </c>
      <c r="Q216" t="s">
        <v>2753</v>
      </c>
      <c r="AN216" s="4" t="s">
        <v>472</v>
      </c>
      <c r="BM216">
        <f t="shared" ref="BM216" si="43">BM215+1</f>
        <v>214</v>
      </c>
    </row>
    <row r="217" spans="3:65">
      <c r="C217" t="s">
        <v>711</v>
      </c>
      <c r="D217" t="s">
        <v>712</v>
      </c>
      <c r="P217" t="s">
        <v>2749</v>
      </c>
      <c r="Q217" t="s">
        <v>2753</v>
      </c>
      <c r="AN217" s="4" t="s">
        <v>475</v>
      </c>
      <c r="BM217">
        <f t="shared" ref="BM217" si="44">BM216+1</f>
        <v>215</v>
      </c>
    </row>
    <row r="218" spans="3:65">
      <c r="C218" t="s">
        <v>713</v>
      </c>
      <c r="D218" t="s">
        <v>712</v>
      </c>
      <c r="P218" t="s">
        <v>2749</v>
      </c>
      <c r="Q218" t="s">
        <v>2753</v>
      </c>
      <c r="AN218" s="4" t="s">
        <v>460</v>
      </c>
      <c r="BM218">
        <f t="shared" ref="BM218" si="45">BM217+1</f>
        <v>216</v>
      </c>
    </row>
    <row r="219" spans="3:65">
      <c r="C219" t="s">
        <v>714</v>
      </c>
      <c r="D219" t="s">
        <v>715</v>
      </c>
      <c r="P219" t="s">
        <v>2749</v>
      </c>
      <c r="Q219" t="s">
        <v>2753</v>
      </c>
      <c r="AN219" s="4" t="s">
        <v>71</v>
      </c>
      <c r="BM219">
        <f t="shared" ref="BM219" si="46">BM218+1</f>
        <v>217</v>
      </c>
    </row>
    <row r="220" spans="3:65">
      <c r="C220" t="s">
        <v>716</v>
      </c>
      <c r="D220" t="s">
        <v>715</v>
      </c>
      <c r="P220" t="s">
        <v>2749</v>
      </c>
      <c r="Q220" t="s">
        <v>2753</v>
      </c>
      <c r="AN220" s="4" t="s">
        <v>137</v>
      </c>
      <c r="BM220">
        <f t="shared" ref="BM220" si="47">BM219+1</f>
        <v>218</v>
      </c>
    </row>
    <row r="221" spans="3:65">
      <c r="C221" t="s">
        <v>717</v>
      </c>
      <c r="D221" t="s">
        <v>718</v>
      </c>
      <c r="P221" t="s">
        <v>2749</v>
      </c>
      <c r="Q221" t="s">
        <v>2753</v>
      </c>
      <c r="AN221" s="4" t="s">
        <v>229</v>
      </c>
      <c r="BM221">
        <f t="shared" ref="BM221" si="48">BM220+1</f>
        <v>219</v>
      </c>
    </row>
    <row r="222" spans="3:65">
      <c r="C222" t="s">
        <v>719</v>
      </c>
      <c r="D222" t="s">
        <v>720</v>
      </c>
      <c r="P222" t="s">
        <v>2749</v>
      </c>
      <c r="Q222" t="s">
        <v>2753</v>
      </c>
      <c r="AN222" s="4" t="s">
        <v>252</v>
      </c>
      <c r="BM222">
        <f t="shared" ref="BM222" si="49">BM221+1</f>
        <v>220</v>
      </c>
    </row>
    <row r="223" spans="3:65">
      <c r="C223" t="s">
        <v>721</v>
      </c>
      <c r="D223" t="s">
        <v>720</v>
      </c>
      <c r="P223" t="s">
        <v>2749</v>
      </c>
      <c r="Q223" t="s">
        <v>2753</v>
      </c>
      <c r="AN223" s="4" t="s">
        <v>231</v>
      </c>
      <c r="BM223">
        <f t="shared" ref="BM223" si="50">BM222+1</f>
        <v>221</v>
      </c>
    </row>
    <row r="224" spans="3:65">
      <c r="C224" t="s">
        <v>722</v>
      </c>
      <c r="D224" t="s">
        <v>723</v>
      </c>
      <c r="P224" t="s">
        <v>2749</v>
      </c>
      <c r="Q224" t="s">
        <v>2753</v>
      </c>
      <c r="AN224" s="4" t="s">
        <v>101</v>
      </c>
      <c r="BM224">
        <f t="shared" ref="BM224" si="51">BM223+1</f>
        <v>222</v>
      </c>
    </row>
    <row r="225" spans="3:65">
      <c r="C225" t="s">
        <v>724</v>
      </c>
      <c r="D225" t="s">
        <v>723</v>
      </c>
      <c r="P225" t="s">
        <v>2749</v>
      </c>
      <c r="Q225" t="s">
        <v>2753</v>
      </c>
      <c r="AN225" s="4" t="s">
        <v>457</v>
      </c>
      <c r="BM225">
        <f t="shared" ref="BM225" si="52">BM224+1</f>
        <v>223</v>
      </c>
    </row>
    <row r="226" spans="3:65">
      <c r="C226" t="s">
        <v>725</v>
      </c>
      <c r="D226" t="s">
        <v>726</v>
      </c>
      <c r="P226" t="s">
        <v>2749</v>
      </c>
      <c r="Q226" t="s">
        <v>2753</v>
      </c>
      <c r="AN226" s="4" t="s">
        <v>253</v>
      </c>
      <c r="BM226">
        <f t="shared" ref="BM226" si="53">BM225+1</f>
        <v>224</v>
      </c>
    </row>
    <row r="227" spans="3:65">
      <c r="C227" t="s">
        <v>727</v>
      </c>
      <c r="D227" t="s">
        <v>726</v>
      </c>
      <c r="P227" t="s">
        <v>2749</v>
      </c>
      <c r="Q227" t="s">
        <v>2753</v>
      </c>
      <c r="AN227" s="4" t="s">
        <v>482</v>
      </c>
      <c r="BM227">
        <f t="shared" ref="BM227" si="54">BM226+1</f>
        <v>225</v>
      </c>
    </row>
    <row r="228" spans="3:65">
      <c r="C228" t="s">
        <v>728</v>
      </c>
      <c r="D228" t="s">
        <v>729</v>
      </c>
      <c r="P228" t="s">
        <v>2749</v>
      </c>
      <c r="Q228" t="s">
        <v>2753</v>
      </c>
      <c r="AN228" s="4" t="s">
        <v>412</v>
      </c>
      <c r="BM228">
        <f t="shared" ref="BM228" si="55">BM227+1</f>
        <v>226</v>
      </c>
    </row>
    <row r="229" spans="3:65">
      <c r="C229" t="s">
        <v>730</v>
      </c>
      <c r="D229" t="s">
        <v>729</v>
      </c>
      <c r="P229" t="s">
        <v>2749</v>
      </c>
      <c r="Q229" t="s">
        <v>2753</v>
      </c>
      <c r="AN229" s="4" t="s">
        <v>489</v>
      </c>
      <c r="BM229">
        <f t="shared" ref="BM229" si="56">BM228+1</f>
        <v>227</v>
      </c>
    </row>
    <row r="230" spans="3:65">
      <c r="C230" t="s">
        <v>731</v>
      </c>
      <c r="D230" t="s">
        <v>729</v>
      </c>
      <c r="P230" t="s">
        <v>2749</v>
      </c>
      <c r="Q230" t="s">
        <v>2753</v>
      </c>
      <c r="AN230" s="4" t="s">
        <v>297</v>
      </c>
      <c r="BM230">
        <f t="shared" ref="BM230:BM293" si="57">BM229+1</f>
        <v>228</v>
      </c>
    </row>
    <row r="231" spans="3:65">
      <c r="C231" t="s">
        <v>732</v>
      </c>
      <c r="D231" t="s">
        <v>733</v>
      </c>
      <c r="P231" t="s">
        <v>2748</v>
      </c>
      <c r="Q231" t="s">
        <v>2755</v>
      </c>
      <c r="AN231" s="4" t="s">
        <v>299</v>
      </c>
      <c r="BM231">
        <f t="shared" si="57"/>
        <v>229</v>
      </c>
    </row>
    <row r="232" spans="3:65">
      <c r="C232" t="s">
        <v>734</v>
      </c>
      <c r="D232" t="s">
        <v>735</v>
      </c>
      <c r="P232" t="s">
        <v>2748</v>
      </c>
      <c r="Q232" t="s">
        <v>2755</v>
      </c>
      <c r="AN232" s="4" t="s">
        <v>391</v>
      </c>
      <c r="BM232">
        <f t="shared" si="57"/>
        <v>230</v>
      </c>
    </row>
    <row r="233" spans="3:65">
      <c r="C233" t="s">
        <v>736</v>
      </c>
      <c r="D233" t="s">
        <v>735</v>
      </c>
      <c r="P233" t="s">
        <v>2748</v>
      </c>
      <c r="Q233" t="s">
        <v>2755</v>
      </c>
      <c r="AN233" s="4" t="s">
        <v>509</v>
      </c>
      <c r="BM233">
        <f t="shared" si="57"/>
        <v>231</v>
      </c>
    </row>
    <row r="234" spans="3:65">
      <c r="C234" t="s">
        <v>737</v>
      </c>
      <c r="D234" t="s">
        <v>735</v>
      </c>
      <c r="P234" t="s">
        <v>2748</v>
      </c>
      <c r="Q234" t="s">
        <v>2755</v>
      </c>
      <c r="AN234" s="4" t="s">
        <v>424</v>
      </c>
      <c r="BM234">
        <f t="shared" si="57"/>
        <v>232</v>
      </c>
    </row>
    <row r="235" spans="3:65">
      <c r="C235" t="s">
        <v>738</v>
      </c>
      <c r="D235" t="s">
        <v>739</v>
      </c>
      <c r="P235" t="s">
        <v>2748</v>
      </c>
      <c r="Q235" t="s">
        <v>2755</v>
      </c>
      <c r="AN235" s="4" t="s">
        <v>263</v>
      </c>
      <c r="BM235">
        <f t="shared" si="57"/>
        <v>233</v>
      </c>
    </row>
    <row r="236" spans="3:65">
      <c r="C236" t="s">
        <v>740</v>
      </c>
      <c r="D236" t="s">
        <v>739</v>
      </c>
      <c r="P236" t="s">
        <v>2748</v>
      </c>
      <c r="Q236" t="s">
        <v>2755</v>
      </c>
      <c r="AN236" s="4" t="s">
        <v>246</v>
      </c>
      <c r="BM236">
        <f t="shared" si="57"/>
        <v>234</v>
      </c>
    </row>
    <row r="237" spans="3:65">
      <c r="C237" t="s">
        <v>741</v>
      </c>
      <c r="D237" t="s">
        <v>739</v>
      </c>
      <c r="P237" t="s">
        <v>2748</v>
      </c>
      <c r="Q237" t="s">
        <v>2755</v>
      </c>
      <c r="AN237" s="4" t="s">
        <v>511</v>
      </c>
      <c r="BM237">
        <f t="shared" si="57"/>
        <v>235</v>
      </c>
    </row>
    <row r="238" spans="3:65">
      <c r="C238" t="s">
        <v>742</v>
      </c>
      <c r="D238" t="s">
        <v>743</v>
      </c>
      <c r="P238" t="s">
        <v>2748</v>
      </c>
      <c r="Q238" t="s">
        <v>2754</v>
      </c>
      <c r="AN238" s="4" t="s">
        <v>492</v>
      </c>
      <c r="BM238">
        <f t="shared" si="57"/>
        <v>236</v>
      </c>
    </row>
    <row r="239" spans="3:65">
      <c r="C239" t="s">
        <v>744</v>
      </c>
      <c r="D239" t="s">
        <v>745</v>
      </c>
      <c r="P239" t="s">
        <v>2748</v>
      </c>
      <c r="Q239" t="s">
        <v>2754</v>
      </c>
      <c r="AN239" s="4" t="s">
        <v>167</v>
      </c>
      <c r="BM239">
        <f t="shared" si="57"/>
        <v>237</v>
      </c>
    </row>
    <row r="240" spans="3:65">
      <c r="C240" t="s">
        <v>746</v>
      </c>
      <c r="D240" t="s">
        <v>747</v>
      </c>
      <c r="P240" t="s">
        <v>2748</v>
      </c>
      <c r="Q240" t="s">
        <v>2754</v>
      </c>
      <c r="AN240" s="4" t="s">
        <v>145</v>
      </c>
      <c r="BM240">
        <f t="shared" si="57"/>
        <v>238</v>
      </c>
    </row>
    <row r="241" spans="3:65">
      <c r="C241" t="s">
        <v>748</v>
      </c>
      <c r="D241" t="s">
        <v>747</v>
      </c>
      <c r="P241" t="s">
        <v>2748</v>
      </c>
      <c r="Q241" t="s">
        <v>2754</v>
      </c>
      <c r="BM241">
        <f t="shared" si="57"/>
        <v>239</v>
      </c>
    </row>
    <row r="242" spans="3:65">
      <c r="C242" t="s">
        <v>749</v>
      </c>
      <c r="D242" t="s">
        <v>750</v>
      </c>
      <c r="P242" t="s">
        <v>2748</v>
      </c>
      <c r="Q242" t="s">
        <v>2754</v>
      </c>
      <c r="BM242">
        <f t="shared" si="57"/>
        <v>240</v>
      </c>
    </row>
    <row r="243" spans="3:65">
      <c r="C243" t="s">
        <v>751</v>
      </c>
      <c r="D243" t="s">
        <v>750</v>
      </c>
      <c r="P243" t="s">
        <v>2748</v>
      </c>
      <c r="Q243" t="s">
        <v>2754</v>
      </c>
      <c r="BM243">
        <f t="shared" si="57"/>
        <v>241</v>
      </c>
    </row>
    <row r="244" spans="3:65">
      <c r="C244" t="s">
        <v>752</v>
      </c>
      <c r="D244" t="s">
        <v>753</v>
      </c>
      <c r="P244" t="s">
        <v>2748</v>
      </c>
      <c r="Q244" t="s">
        <v>2754</v>
      </c>
      <c r="BM244">
        <f t="shared" si="57"/>
        <v>242</v>
      </c>
    </row>
    <row r="245" spans="3:65">
      <c r="C245" t="s">
        <v>754</v>
      </c>
      <c r="D245" t="s">
        <v>755</v>
      </c>
      <c r="P245" t="s">
        <v>2748</v>
      </c>
      <c r="Q245" t="s">
        <v>2754</v>
      </c>
      <c r="BM245">
        <f t="shared" si="57"/>
        <v>243</v>
      </c>
    </row>
    <row r="246" spans="3:65">
      <c r="C246" t="s">
        <v>756</v>
      </c>
      <c r="D246" t="s">
        <v>755</v>
      </c>
      <c r="P246" t="s">
        <v>2748</v>
      </c>
      <c r="Q246" t="s">
        <v>2754</v>
      </c>
      <c r="BM246">
        <f t="shared" si="57"/>
        <v>244</v>
      </c>
    </row>
    <row r="247" spans="3:65">
      <c r="C247" t="s">
        <v>757</v>
      </c>
      <c r="D247" t="s">
        <v>758</v>
      </c>
      <c r="P247" t="s">
        <v>2748</v>
      </c>
      <c r="Q247" t="s">
        <v>2754</v>
      </c>
      <c r="BM247">
        <f t="shared" si="57"/>
        <v>245</v>
      </c>
    </row>
    <row r="248" spans="3:65">
      <c r="C248" t="s">
        <v>759</v>
      </c>
      <c r="D248" t="s">
        <v>758</v>
      </c>
      <c r="P248" t="s">
        <v>2748</v>
      </c>
      <c r="Q248" t="s">
        <v>2754</v>
      </c>
      <c r="BM248">
        <f t="shared" si="57"/>
        <v>246</v>
      </c>
    </row>
    <row r="249" spans="3:65">
      <c r="C249" t="s">
        <v>760</v>
      </c>
      <c r="D249" t="s">
        <v>761</v>
      </c>
      <c r="P249" t="s">
        <v>2748</v>
      </c>
      <c r="Q249" t="s">
        <v>2754</v>
      </c>
      <c r="BM249">
        <f t="shared" si="57"/>
        <v>247</v>
      </c>
    </row>
    <row r="250" spans="3:65">
      <c r="C250" t="s">
        <v>762</v>
      </c>
      <c r="D250" t="s">
        <v>761</v>
      </c>
      <c r="P250" t="s">
        <v>2748</v>
      </c>
      <c r="Q250" t="s">
        <v>2754</v>
      </c>
      <c r="BM250">
        <f t="shared" si="57"/>
        <v>248</v>
      </c>
    </row>
    <row r="251" spans="3:65">
      <c r="C251" t="s">
        <v>763</v>
      </c>
      <c r="D251" t="s">
        <v>764</v>
      </c>
      <c r="P251" t="s">
        <v>2748</v>
      </c>
      <c r="Q251" t="s">
        <v>2754</v>
      </c>
      <c r="BM251">
        <f t="shared" si="57"/>
        <v>249</v>
      </c>
    </row>
    <row r="252" spans="3:65">
      <c r="C252" t="s">
        <v>765</v>
      </c>
      <c r="D252" t="s">
        <v>764</v>
      </c>
      <c r="P252" t="s">
        <v>2748</v>
      </c>
      <c r="Q252" t="s">
        <v>2754</v>
      </c>
      <c r="BM252">
        <f t="shared" si="57"/>
        <v>250</v>
      </c>
    </row>
    <row r="253" spans="3:65">
      <c r="C253" t="s">
        <v>766</v>
      </c>
      <c r="D253" t="s">
        <v>767</v>
      </c>
      <c r="P253" t="s">
        <v>2749</v>
      </c>
      <c r="Q253" t="s">
        <v>2753</v>
      </c>
      <c r="BM253">
        <f t="shared" si="57"/>
        <v>251</v>
      </c>
    </row>
    <row r="254" spans="3:65">
      <c r="C254" t="s">
        <v>768</v>
      </c>
      <c r="D254" t="s">
        <v>769</v>
      </c>
      <c r="P254" t="s">
        <v>2749</v>
      </c>
      <c r="Q254" t="s">
        <v>2753</v>
      </c>
      <c r="BM254">
        <f t="shared" si="57"/>
        <v>252</v>
      </c>
    </row>
    <row r="255" spans="3:65">
      <c r="C255" t="s">
        <v>770</v>
      </c>
      <c r="D255" t="s">
        <v>771</v>
      </c>
      <c r="P255" t="s">
        <v>2749</v>
      </c>
      <c r="Q255" t="s">
        <v>2753</v>
      </c>
      <c r="BM255">
        <f t="shared" si="57"/>
        <v>253</v>
      </c>
    </row>
    <row r="256" spans="3:65">
      <c r="C256" t="s">
        <v>772</v>
      </c>
      <c r="D256" t="s">
        <v>771</v>
      </c>
      <c r="P256" t="s">
        <v>2749</v>
      </c>
      <c r="Q256" t="s">
        <v>2753</v>
      </c>
      <c r="BM256">
        <f t="shared" si="57"/>
        <v>254</v>
      </c>
    </row>
    <row r="257" spans="3:65">
      <c r="C257" t="s">
        <v>773</v>
      </c>
      <c r="D257" t="s">
        <v>774</v>
      </c>
      <c r="P257" t="s">
        <v>2749</v>
      </c>
      <c r="Q257" t="s">
        <v>2753</v>
      </c>
      <c r="BM257">
        <f t="shared" si="57"/>
        <v>255</v>
      </c>
    </row>
    <row r="258" spans="3:65">
      <c r="C258" t="s">
        <v>775</v>
      </c>
      <c r="D258" t="s">
        <v>774</v>
      </c>
      <c r="P258" t="s">
        <v>2749</v>
      </c>
      <c r="Q258" t="s">
        <v>2753</v>
      </c>
      <c r="BM258">
        <f t="shared" si="57"/>
        <v>256</v>
      </c>
    </row>
    <row r="259" spans="3:65">
      <c r="C259" t="s">
        <v>776</v>
      </c>
      <c r="D259" t="s">
        <v>777</v>
      </c>
      <c r="P259" t="s">
        <v>2749</v>
      </c>
      <c r="Q259" t="s">
        <v>2753</v>
      </c>
      <c r="BM259">
        <f t="shared" si="57"/>
        <v>257</v>
      </c>
    </row>
    <row r="260" spans="3:65">
      <c r="C260" t="s">
        <v>778</v>
      </c>
      <c r="D260" t="s">
        <v>777</v>
      </c>
      <c r="P260" t="s">
        <v>2749</v>
      </c>
      <c r="Q260" t="s">
        <v>2753</v>
      </c>
      <c r="BM260">
        <f t="shared" si="57"/>
        <v>258</v>
      </c>
    </row>
    <row r="261" spans="3:65">
      <c r="C261" t="s">
        <v>779</v>
      </c>
      <c r="D261" t="s">
        <v>780</v>
      </c>
      <c r="P261" t="s">
        <v>2749</v>
      </c>
      <c r="Q261" t="s">
        <v>2753</v>
      </c>
      <c r="BM261">
        <f t="shared" si="57"/>
        <v>259</v>
      </c>
    </row>
    <row r="262" spans="3:65">
      <c r="C262" t="s">
        <v>781</v>
      </c>
      <c r="D262" t="s">
        <v>780</v>
      </c>
      <c r="P262" t="s">
        <v>2749</v>
      </c>
      <c r="Q262" t="s">
        <v>2753</v>
      </c>
      <c r="BM262">
        <f t="shared" si="57"/>
        <v>260</v>
      </c>
    </row>
    <row r="263" spans="3:65">
      <c r="C263" t="s">
        <v>782</v>
      </c>
      <c r="D263" t="s">
        <v>783</v>
      </c>
      <c r="P263" t="s">
        <v>2749</v>
      </c>
      <c r="Q263" t="s">
        <v>2753</v>
      </c>
      <c r="BM263">
        <f t="shared" si="57"/>
        <v>261</v>
      </c>
    </row>
    <row r="264" spans="3:65">
      <c r="C264" t="s">
        <v>784</v>
      </c>
      <c r="D264" t="s">
        <v>783</v>
      </c>
      <c r="P264" t="s">
        <v>2749</v>
      </c>
      <c r="Q264" t="s">
        <v>2753</v>
      </c>
      <c r="BM264">
        <f t="shared" si="57"/>
        <v>262</v>
      </c>
    </row>
    <row r="265" spans="3:65">
      <c r="C265" t="s">
        <v>785</v>
      </c>
      <c r="D265" t="s">
        <v>786</v>
      </c>
      <c r="P265" t="s">
        <v>2749</v>
      </c>
      <c r="Q265" t="s">
        <v>2753</v>
      </c>
      <c r="BM265">
        <f t="shared" si="57"/>
        <v>263</v>
      </c>
    </row>
    <row r="266" spans="3:65">
      <c r="C266" t="s">
        <v>787</v>
      </c>
      <c r="D266" t="s">
        <v>786</v>
      </c>
      <c r="P266" t="s">
        <v>2749</v>
      </c>
      <c r="Q266" t="s">
        <v>2753</v>
      </c>
      <c r="BM266">
        <f t="shared" si="57"/>
        <v>264</v>
      </c>
    </row>
    <row r="267" spans="3:65">
      <c r="C267" t="s">
        <v>788</v>
      </c>
      <c r="D267" t="s">
        <v>786</v>
      </c>
      <c r="P267" t="s">
        <v>2749</v>
      </c>
      <c r="Q267" t="s">
        <v>2753</v>
      </c>
      <c r="BM267">
        <f t="shared" si="57"/>
        <v>265</v>
      </c>
    </row>
    <row r="268" spans="3:65">
      <c r="C268" t="s">
        <v>789</v>
      </c>
      <c r="D268" t="s">
        <v>790</v>
      </c>
      <c r="P268" t="s">
        <v>2749</v>
      </c>
      <c r="Q268" t="s">
        <v>2753</v>
      </c>
      <c r="BM268">
        <f t="shared" si="57"/>
        <v>266</v>
      </c>
    </row>
    <row r="269" spans="3:65">
      <c r="C269" t="s">
        <v>791</v>
      </c>
      <c r="D269" t="s">
        <v>792</v>
      </c>
      <c r="P269" t="s">
        <v>2749</v>
      </c>
      <c r="Q269" t="s">
        <v>2753</v>
      </c>
      <c r="BM269">
        <f t="shared" si="57"/>
        <v>267</v>
      </c>
    </row>
    <row r="270" spans="3:65">
      <c r="C270" t="s">
        <v>793</v>
      </c>
      <c r="D270" t="s">
        <v>792</v>
      </c>
      <c r="P270" t="s">
        <v>2749</v>
      </c>
      <c r="Q270" t="s">
        <v>2753</v>
      </c>
      <c r="BM270">
        <f t="shared" si="57"/>
        <v>268</v>
      </c>
    </row>
    <row r="271" spans="3:65">
      <c r="C271" t="s">
        <v>794</v>
      </c>
      <c r="D271" t="s">
        <v>795</v>
      </c>
      <c r="P271" t="s">
        <v>2749</v>
      </c>
      <c r="Q271" t="s">
        <v>2753</v>
      </c>
      <c r="BM271">
        <f t="shared" si="57"/>
        <v>269</v>
      </c>
    </row>
    <row r="272" spans="3:65">
      <c r="C272" t="s">
        <v>796</v>
      </c>
      <c r="D272" t="s">
        <v>795</v>
      </c>
      <c r="P272" t="s">
        <v>2749</v>
      </c>
      <c r="Q272" t="s">
        <v>2753</v>
      </c>
      <c r="BM272">
        <f t="shared" si="57"/>
        <v>270</v>
      </c>
    </row>
    <row r="273" spans="3:65">
      <c r="C273" t="s">
        <v>797</v>
      </c>
      <c r="D273" t="s">
        <v>798</v>
      </c>
      <c r="P273" t="s">
        <v>2749</v>
      </c>
      <c r="Q273" t="s">
        <v>2753</v>
      </c>
      <c r="BM273">
        <f t="shared" si="57"/>
        <v>271</v>
      </c>
    </row>
    <row r="274" spans="3:65">
      <c r="C274" t="s">
        <v>799</v>
      </c>
      <c r="D274" t="s">
        <v>800</v>
      </c>
      <c r="P274" t="s">
        <v>2749</v>
      </c>
      <c r="Q274" t="s">
        <v>2753</v>
      </c>
      <c r="BM274">
        <f t="shared" si="57"/>
        <v>272</v>
      </c>
    </row>
    <row r="275" spans="3:65">
      <c r="C275" t="s">
        <v>801</v>
      </c>
      <c r="D275" t="s">
        <v>800</v>
      </c>
      <c r="P275" t="s">
        <v>2749</v>
      </c>
      <c r="Q275" t="s">
        <v>2753</v>
      </c>
      <c r="BM275">
        <f t="shared" si="57"/>
        <v>273</v>
      </c>
    </row>
    <row r="276" spans="3:65">
      <c r="C276" t="s">
        <v>802</v>
      </c>
      <c r="D276" t="s">
        <v>803</v>
      </c>
      <c r="P276" t="s">
        <v>2749</v>
      </c>
      <c r="Q276" t="s">
        <v>2753</v>
      </c>
      <c r="BM276">
        <f t="shared" si="57"/>
        <v>274</v>
      </c>
    </row>
    <row r="277" spans="3:65">
      <c r="C277" t="s">
        <v>804</v>
      </c>
      <c r="D277" t="s">
        <v>803</v>
      </c>
      <c r="P277" t="s">
        <v>2749</v>
      </c>
      <c r="Q277" t="s">
        <v>2753</v>
      </c>
      <c r="BM277">
        <f t="shared" si="57"/>
        <v>275</v>
      </c>
    </row>
    <row r="278" spans="3:65">
      <c r="C278" t="s">
        <v>805</v>
      </c>
      <c r="D278" t="s">
        <v>806</v>
      </c>
      <c r="P278" t="s">
        <v>2749</v>
      </c>
      <c r="Q278" t="s">
        <v>2753</v>
      </c>
      <c r="BM278">
        <f t="shared" si="57"/>
        <v>276</v>
      </c>
    </row>
    <row r="279" spans="3:65">
      <c r="C279" t="s">
        <v>807</v>
      </c>
      <c r="D279" t="s">
        <v>806</v>
      </c>
      <c r="P279" t="s">
        <v>2749</v>
      </c>
      <c r="Q279" t="s">
        <v>2753</v>
      </c>
      <c r="BM279">
        <f t="shared" si="57"/>
        <v>277</v>
      </c>
    </row>
    <row r="280" spans="3:65">
      <c r="C280" t="s">
        <v>808</v>
      </c>
      <c r="D280" t="s">
        <v>809</v>
      </c>
      <c r="P280" t="s">
        <v>2749</v>
      </c>
      <c r="Q280" t="s">
        <v>2753</v>
      </c>
      <c r="BM280">
        <f t="shared" si="57"/>
        <v>278</v>
      </c>
    </row>
    <row r="281" spans="3:65">
      <c r="C281" t="s">
        <v>810</v>
      </c>
      <c r="D281" t="s">
        <v>809</v>
      </c>
      <c r="P281" t="s">
        <v>2749</v>
      </c>
      <c r="Q281" t="s">
        <v>2753</v>
      </c>
      <c r="BM281">
        <f t="shared" si="57"/>
        <v>279</v>
      </c>
    </row>
    <row r="282" spans="3:65">
      <c r="C282" t="s">
        <v>811</v>
      </c>
      <c r="D282" t="s">
        <v>812</v>
      </c>
      <c r="P282" t="s">
        <v>2749</v>
      </c>
      <c r="Q282" t="s">
        <v>2753</v>
      </c>
      <c r="BM282">
        <f t="shared" si="57"/>
        <v>280</v>
      </c>
    </row>
    <row r="283" spans="3:65">
      <c r="C283" t="s">
        <v>813</v>
      </c>
      <c r="D283" t="s">
        <v>812</v>
      </c>
      <c r="P283" t="s">
        <v>2749</v>
      </c>
      <c r="Q283" t="s">
        <v>2753</v>
      </c>
      <c r="BM283">
        <f t="shared" si="57"/>
        <v>281</v>
      </c>
    </row>
    <row r="284" spans="3:65">
      <c r="C284" t="s">
        <v>814</v>
      </c>
      <c r="D284" t="s">
        <v>815</v>
      </c>
      <c r="P284" t="s">
        <v>2749</v>
      </c>
      <c r="Q284" t="s">
        <v>2753</v>
      </c>
      <c r="BM284">
        <f t="shared" si="57"/>
        <v>282</v>
      </c>
    </row>
    <row r="285" spans="3:65">
      <c r="C285" t="s">
        <v>816</v>
      </c>
      <c r="D285" t="s">
        <v>817</v>
      </c>
      <c r="P285" t="s">
        <v>2749</v>
      </c>
      <c r="Q285" t="s">
        <v>2753</v>
      </c>
      <c r="BM285">
        <f t="shared" si="57"/>
        <v>283</v>
      </c>
    </row>
    <row r="286" spans="3:65">
      <c r="C286" t="s">
        <v>818</v>
      </c>
      <c r="D286" t="s">
        <v>817</v>
      </c>
      <c r="P286" t="s">
        <v>2749</v>
      </c>
      <c r="Q286" t="s">
        <v>2753</v>
      </c>
      <c r="BM286">
        <f t="shared" si="57"/>
        <v>284</v>
      </c>
    </row>
    <row r="287" spans="3:65">
      <c r="C287" t="s">
        <v>819</v>
      </c>
      <c r="D287" t="s">
        <v>820</v>
      </c>
      <c r="P287" t="s">
        <v>2749</v>
      </c>
      <c r="Q287" t="s">
        <v>2753</v>
      </c>
      <c r="BM287">
        <f t="shared" si="57"/>
        <v>285</v>
      </c>
    </row>
    <row r="288" spans="3:65">
      <c r="C288" t="s">
        <v>821</v>
      </c>
      <c r="D288" t="s">
        <v>820</v>
      </c>
      <c r="P288" t="s">
        <v>2749</v>
      </c>
      <c r="Q288" t="s">
        <v>2753</v>
      </c>
      <c r="BM288">
        <f t="shared" si="57"/>
        <v>286</v>
      </c>
    </row>
    <row r="289" spans="3:65">
      <c r="C289" t="s">
        <v>822</v>
      </c>
      <c r="D289" t="s">
        <v>823</v>
      </c>
      <c r="P289" t="s">
        <v>2749</v>
      </c>
      <c r="Q289" t="s">
        <v>2753</v>
      </c>
      <c r="BM289">
        <f t="shared" si="57"/>
        <v>287</v>
      </c>
    </row>
    <row r="290" spans="3:65">
      <c r="C290" t="s">
        <v>824</v>
      </c>
      <c r="D290" t="s">
        <v>825</v>
      </c>
      <c r="P290" t="s">
        <v>2749</v>
      </c>
      <c r="Q290" t="s">
        <v>2753</v>
      </c>
      <c r="BM290">
        <f t="shared" si="57"/>
        <v>288</v>
      </c>
    </row>
    <row r="291" spans="3:65">
      <c r="C291" t="s">
        <v>826</v>
      </c>
      <c r="D291" t="s">
        <v>825</v>
      </c>
      <c r="P291" t="s">
        <v>2749</v>
      </c>
      <c r="Q291" t="s">
        <v>2753</v>
      </c>
      <c r="BM291">
        <f t="shared" si="57"/>
        <v>289</v>
      </c>
    </row>
    <row r="292" spans="3:65">
      <c r="C292" t="s">
        <v>827</v>
      </c>
      <c r="D292" t="s">
        <v>828</v>
      </c>
      <c r="P292" t="s">
        <v>2749</v>
      </c>
      <c r="Q292" t="s">
        <v>2753</v>
      </c>
      <c r="BM292">
        <f t="shared" si="57"/>
        <v>290</v>
      </c>
    </row>
    <row r="293" spans="3:65">
      <c r="C293" t="s">
        <v>829</v>
      </c>
      <c r="D293" t="s">
        <v>828</v>
      </c>
      <c r="P293" t="s">
        <v>2749</v>
      </c>
      <c r="Q293" t="s">
        <v>2753</v>
      </c>
      <c r="BM293">
        <f t="shared" si="57"/>
        <v>291</v>
      </c>
    </row>
    <row r="294" spans="3:65">
      <c r="C294" t="s">
        <v>830</v>
      </c>
      <c r="D294" t="s">
        <v>831</v>
      </c>
      <c r="P294" t="s">
        <v>2749</v>
      </c>
      <c r="Q294" t="s">
        <v>2753</v>
      </c>
      <c r="BM294">
        <f t="shared" ref="BM294:BM302" si="58">BM293+1</f>
        <v>292</v>
      </c>
    </row>
    <row r="295" spans="3:65">
      <c r="C295" t="s">
        <v>832</v>
      </c>
      <c r="D295" t="s">
        <v>831</v>
      </c>
      <c r="P295" t="s">
        <v>2749</v>
      </c>
      <c r="Q295" t="s">
        <v>2753</v>
      </c>
      <c r="BM295">
        <f t="shared" si="58"/>
        <v>293</v>
      </c>
    </row>
    <row r="296" spans="3:65">
      <c r="C296" t="s">
        <v>833</v>
      </c>
      <c r="D296" t="s">
        <v>834</v>
      </c>
      <c r="P296" t="s">
        <v>2749</v>
      </c>
      <c r="Q296" t="s">
        <v>2753</v>
      </c>
      <c r="BM296">
        <f t="shared" si="58"/>
        <v>294</v>
      </c>
    </row>
    <row r="297" spans="3:65">
      <c r="C297" t="s">
        <v>835</v>
      </c>
      <c r="D297" t="s">
        <v>834</v>
      </c>
      <c r="P297" t="s">
        <v>2749</v>
      </c>
      <c r="Q297" t="s">
        <v>2753</v>
      </c>
      <c r="BM297">
        <f t="shared" si="58"/>
        <v>295</v>
      </c>
    </row>
    <row r="298" spans="3:65">
      <c r="C298" t="s">
        <v>836</v>
      </c>
      <c r="D298" t="s">
        <v>837</v>
      </c>
      <c r="P298" t="s">
        <v>2749</v>
      </c>
      <c r="Q298" t="s">
        <v>2753</v>
      </c>
      <c r="BM298">
        <f t="shared" si="58"/>
        <v>296</v>
      </c>
    </row>
    <row r="299" spans="3:65">
      <c r="C299" t="s">
        <v>838</v>
      </c>
      <c r="D299" t="s">
        <v>837</v>
      </c>
      <c r="P299" t="s">
        <v>2749</v>
      </c>
      <c r="Q299" t="s">
        <v>2753</v>
      </c>
      <c r="BM299">
        <f t="shared" si="58"/>
        <v>297</v>
      </c>
    </row>
    <row r="300" spans="3:65">
      <c r="C300" t="s">
        <v>839</v>
      </c>
      <c r="D300" t="s">
        <v>840</v>
      </c>
      <c r="P300" t="s">
        <v>2749</v>
      </c>
      <c r="Q300" t="s">
        <v>2753</v>
      </c>
      <c r="BM300">
        <f t="shared" si="58"/>
        <v>298</v>
      </c>
    </row>
    <row r="301" spans="3:65">
      <c r="C301" t="s">
        <v>841</v>
      </c>
      <c r="D301" t="s">
        <v>840</v>
      </c>
      <c r="P301" t="s">
        <v>2749</v>
      </c>
      <c r="Q301" t="s">
        <v>2753</v>
      </c>
      <c r="BM301">
        <f t="shared" si="58"/>
        <v>299</v>
      </c>
    </row>
    <row r="302" spans="3:65">
      <c r="C302" t="s">
        <v>842</v>
      </c>
      <c r="D302" t="s">
        <v>843</v>
      </c>
      <c r="P302" t="s">
        <v>2749</v>
      </c>
      <c r="Q302" t="s">
        <v>2753</v>
      </c>
      <c r="BM302">
        <f t="shared" si="58"/>
        <v>300</v>
      </c>
    </row>
    <row r="303" spans="3:65">
      <c r="C303" t="s">
        <v>844</v>
      </c>
      <c r="D303" t="s">
        <v>843</v>
      </c>
      <c r="P303" t="s">
        <v>2749</v>
      </c>
      <c r="Q303" t="s">
        <v>2753</v>
      </c>
    </row>
    <row r="304" spans="3:65">
      <c r="C304" t="s">
        <v>845</v>
      </c>
      <c r="D304" t="s">
        <v>843</v>
      </c>
      <c r="P304" t="s">
        <v>2749</v>
      </c>
      <c r="Q304" t="s">
        <v>2753</v>
      </c>
    </row>
    <row r="305" spans="3:17">
      <c r="C305" t="s">
        <v>846</v>
      </c>
      <c r="D305" t="s">
        <v>847</v>
      </c>
      <c r="P305" t="s">
        <v>2749</v>
      </c>
      <c r="Q305" t="s">
        <v>2753</v>
      </c>
    </row>
    <row r="306" spans="3:17">
      <c r="C306" t="s">
        <v>848</v>
      </c>
      <c r="D306" t="s">
        <v>849</v>
      </c>
      <c r="P306" t="s">
        <v>2749</v>
      </c>
      <c r="Q306" t="s">
        <v>2753</v>
      </c>
    </row>
    <row r="307" spans="3:17">
      <c r="C307" t="s">
        <v>850</v>
      </c>
      <c r="D307" t="s">
        <v>849</v>
      </c>
      <c r="P307" t="s">
        <v>2749</v>
      </c>
      <c r="Q307" t="s">
        <v>2753</v>
      </c>
    </row>
    <row r="308" spans="3:17">
      <c r="C308" t="s">
        <v>851</v>
      </c>
      <c r="D308" t="s">
        <v>852</v>
      </c>
      <c r="P308" t="s">
        <v>2749</v>
      </c>
      <c r="Q308" t="s">
        <v>2753</v>
      </c>
    </row>
    <row r="309" spans="3:17">
      <c r="C309" t="s">
        <v>853</v>
      </c>
      <c r="D309" t="s">
        <v>852</v>
      </c>
      <c r="P309" t="s">
        <v>2749</v>
      </c>
      <c r="Q309" t="s">
        <v>2753</v>
      </c>
    </row>
    <row r="310" spans="3:17">
      <c r="C310" t="s">
        <v>854</v>
      </c>
      <c r="D310" t="s">
        <v>855</v>
      </c>
      <c r="P310" t="s">
        <v>2748</v>
      </c>
      <c r="Q310" t="s">
        <v>2756</v>
      </c>
    </row>
    <row r="311" spans="3:17">
      <c r="C311" t="s">
        <v>856</v>
      </c>
      <c r="D311" t="s">
        <v>857</v>
      </c>
      <c r="P311" t="s">
        <v>2748</v>
      </c>
      <c r="Q311" t="s">
        <v>2756</v>
      </c>
    </row>
    <row r="312" spans="3:17">
      <c r="C312" t="s">
        <v>858</v>
      </c>
      <c r="D312" t="s">
        <v>857</v>
      </c>
      <c r="P312" t="s">
        <v>2748</v>
      </c>
      <c r="Q312" t="s">
        <v>2756</v>
      </c>
    </row>
    <row r="313" spans="3:17">
      <c r="C313" t="s">
        <v>859</v>
      </c>
      <c r="D313" t="s">
        <v>857</v>
      </c>
      <c r="P313" t="s">
        <v>2748</v>
      </c>
      <c r="Q313" t="s">
        <v>2756</v>
      </c>
    </row>
    <row r="314" spans="3:17">
      <c r="C314" t="s">
        <v>860</v>
      </c>
      <c r="D314" t="s">
        <v>861</v>
      </c>
      <c r="P314" t="s">
        <v>2748</v>
      </c>
      <c r="Q314" t="s">
        <v>2756</v>
      </c>
    </row>
    <row r="315" spans="3:17">
      <c r="C315" t="s">
        <v>862</v>
      </c>
      <c r="D315" t="s">
        <v>861</v>
      </c>
      <c r="P315" t="s">
        <v>2748</v>
      </c>
      <c r="Q315" t="s">
        <v>2756</v>
      </c>
    </row>
    <row r="316" spans="3:17">
      <c r="C316" t="s">
        <v>863</v>
      </c>
      <c r="D316" t="s">
        <v>861</v>
      </c>
      <c r="P316" t="s">
        <v>2748</v>
      </c>
      <c r="Q316" t="s">
        <v>2756</v>
      </c>
    </row>
    <row r="317" spans="3:17">
      <c r="C317" t="s">
        <v>864</v>
      </c>
      <c r="D317" t="s">
        <v>865</v>
      </c>
      <c r="P317" t="s">
        <v>2748</v>
      </c>
      <c r="Q317" t="s">
        <v>2756</v>
      </c>
    </row>
    <row r="318" spans="3:17">
      <c r="C318" t="s">
        <v>866</v>
      </c>
      <c r="D318" t="s">
        <v>867</v>
      </c>
      <c r="P318" t="s">
        <v>2748</v>
      </c>
      <c r="Q318" t="s">
        <v>2756</v>
      </c>
    </row>
    <row r="319" spans="3:17">
      <c r="C319" t="s">
        <v>868</v>
      </c>
      <c r="D319" t="s">
        <v>867</v>
      </c>
      <c r="P319" t="s">
        <v>2748</v>
      </c>
      <c r="Q319" t="s">
        <v>2756</v>
      </c>
    </row>
    <row r="320" spans="3:17">
      <c r="C320" t="s">
        <v>869</v>
      </c>
      <c r="D320" t="s">
        <v>870</v>
      </c>
      <c r="P320" t="s">
        <v>2748</v>
      </c>
      <c r="Q320" t="s">
        <v>2756</v>
      </c>
    </row>
    <row r="321" spans="3:17">
      <c r="C321" t="s">
        <v>871</v>
      </c>
      <c r="D321" t="s">
        <v>870</v>
      </c>
      <c r="P321" t="s">
        <v>2748</v>
      </c>
      <c r="Q321" t="s">
        <v>2756</v>
      </c>
    </row>
    <row r="322" spans="3:17">
      <c r="C322" t="s">
        <v>872</v>
      </c>
      <c r="D322" t="s">
        <v>873</v>
      </c>
      <c r="P322" t="s">
        <v>2748</v>
      </c>
      <c r="Q322" t="s">
        <v>2756</v>
      </c>
    </row>
    <row r="323" spans="3:17">
      <c r="C323" t="s">
        <v>874</v>
      </c>
      <c r="D323" t="s">
        <v>873</v>
      </c>
      <c r="P323" t="s">
        <v>2748</v>
      </c>
      <c r="Q323" t="s">
        <v>2756</v>
      </c>
    </row>
    <row r="324" spans="3:17">
      <c r="C324" t="s">
        <v>875</v>
      </c>
      <c r="D324" t="s">
        <v>876</v>
      </c>
      <c r="P324" t="s">
        <v>2748</v>
      </c>
      <c r="Q324" t="s">
        <v>2756</v>
      </c>
    </row>
    <row r="325" spans="3:17">
      <c r="C325" t="s">
        <v>877</v>
      </c>
      <c r="D325" t="s">
        <v>876</v>
      </c>
      <c r="P325" t="s">
        <v>2748</v>
      </c>
      <c r="Q325" t="s">
        <v>2756</v>
      </c>
    </row>
    <row r="326" spans="3:17">
      <c r="C326" t="s">
        <v>878</v>
      </c>
      <c r="D326" t="s">
        <v>879</v>
      </c>
      <c r="P326" t="s">
        <v>2748</v>
      </c>
      <c r="Q326" t="s">
        <v>2756</v>
      </c>
    </row>
    <row r="327" spans="3:17">
      <c r="C327" t="s">
        <v>880</v>
      </c>
      <c r="D327" t="s">
        <v>881</v>
      </c>
      <c r="P327" t="s">
        <v>2748</v>
      </c>
      <c r="Q327" t="s">
        <v>2756</v>
      </c>
    </row>
    <row r="328" spans="3:17">
      <c r="C328" t="s">
        <v>882</v>
      </c>
      <c r="D328" t="s">
        <v>881</v>
      </c>
      <c r="P328" t="s">
        <v>2748</v>
      </c>
      <c r="Q328" t="s">
        <v>2756</v>
      </c>
    </row>
    <row r="329" spans="3:17">
      <c r="C329" t="s">
        <v>883</v>
      </c>
      <c r="D329" t="s">
        <v>884</v>
      </c>
      <c r="P329" t="s">
        <v>2748</v>
      </c>
      <c r="Q329" t="s">
        <v>2756</v>
      </c>
    </row>
    <row r="330" spans="3:17">
      <c r="C330" t="s">
        <v>885</v>
      </c>
      <c r="D330" t="s">
        <v>886</v>
      </c>
      <c r="P330" t="s">
        <v>2748</v>
      </c>
      <c r="Q330" t="s">
        <v>2756</v>
      </c>
    </row>
    <row r="331" spans="3:17">
      <c r="C331" t="s">
        <v>887</v>
      </c>
      <c r="D331" t="s">
        <v>888</v>
      </c>
      <c r="P331" t="s">
        <v>2748</v>
      </c>
      <c r="Q331" t="s">
        <v>2756</v>
      </c>
    </row>
    <row r="332" spans="3:17">
      <c r="C332" t="s">
        <v>889</v>
      </c>
      <c r="D332" t="s">
        <v>890</v>
      </c>
      <c r="P332" t="s">
        <v>2748</v>
      </c>
      <c r="Q332" t="s">
        <v>2756</v>
      </c>
    </row>
    <row r="333" spans="3:17">
      <c r="C333" t="s">
        <v>891</v>
      </c>
      <c r="D333" t="s">
        <v>890</v>
      </c>
      <c r="P333" t="s">
        <v>2748</v>
      </c>
      <c r="Q333" t="s">
        <v>2756</v>
      </c>
    </row>
    <row r="334" spans="3:17">
      <c r="C334" t="s">
        <v>892</v>
      </c>
      <c r="D334" t="s">
        <v>893</v>
      </c>
      <c r="P334" t="s">
        <v>2748</v>
      </c>
      <c r="Q334" t="s">
        <v>2756</v>
      </c>
    </row>
    <row r="335" spans="3:17">
      <c r="C335" t="s">
        <v>894</v>
      </c>
      <c r="D335" t="s">
        <v>893</v>
      </c>
      <c r="P335" t="s">
        <v>2748</v>
      </c>
      <c r="Q335" t="s">
        <v>2756</v>
      </c>
    </row>
    <row r="336" spans="3:17">
      <c r="C336" t="s">
        <v>895</v>
      </c>
      <c r="D336" t="s">
        <v>896</v>
      </c>
      <c r="P336" t="s">
        <v>2748</v>
      </c>
      <c r="Q336" t="s">
        <v>2756</v>
      </c>
    </row>
    <row r="337" spans="3:17">
      <c r="C337" t="s">
        <v>897</v>
      </c>
      <c r="D337" t="s">
        <v>896</v>
      </c>
      <c r="P337" t="s">
        <v>2748</v>
      </c>
      <c r="Q337" t="s">
        <v>2756</v>
      </c>
    </row>
    <row r="338" spans="3:17">
      <c r="C338" t="s">
        <v>898</v>
      </c>
      <c r="D338" t="s">
        <v>899</v>
      </c>
      <c r="P338" t="s">
        <v>2748</v>
      </c>
      <c r="Q338" t="s">
        <v>2756</v>
      </c>
    </row>
    <row r="339" spans="3:17">
      <c r="C339" t="s">
        <v>900</v>
      </c>
      <c r="D339" t="s">
        <v>901</v>
      </c>
      <c r="P339" t="s">
        <v>2748</v>
      </c>
      <c r="Q339" t="s">
        <v>2756</v>
      </c>
    </row>
    <row r="340" spans="3:17">
      <c r="C340" t="s">
        <v>902</v>
      </c>
      <c r="D340" t="s">
        <v>901</v>
      </c>
      <c r="P340" t="s">
        <v>2748</v>
      </c>
      <c r="Q340" t="s">
        <v>2756</v>
      </c>
    </row>
    <row r="341" spans="3:17">
      <c r="C341" t="s">
        <v>903</v>
      </c>
      <c r="D341" t="s">
        <v>904</v>
      </c>
      <c r="P341" t="s">
        <v>2748</v>
      </c>
      <c r="Q341" t="s">
        <v>2756</v>
      </c>
    </row>
    <row r="342" spans="3:17">
      <c r="C342" t="s">
        <v>905</v>
      </c>
      <c r="D342" t="s">
        <v>904</v>
      </c>
      <c r="P342" t="s">
        <v>2748</v>
      </c>
      <c r="Q342" t="s">
        <v>2756</v>
      </c>
    </row>
    <row r="343" spans="3:17">
      <c r="C343" t="s">
        <v>906</v>
      </c>
      <c r="D343" t="s">
        <v>907</v>
      </c>
      <c r="P343" t="s">
        <v>2748</v>
      </c>
      <c r="Q343" t="s">
        <v>2756</v>
      </c>
    </row>
    <row r="344" spans="3:17">
      <c r="C344" t="s">
        <v>908</v>
      </c>
      <c r="D344" t="s">
        <v>907</v>
      </c>
      <c r="P344" t="s">
        <v>2748</v>
      </c>
      <c r="Q344" t="s">
        <v>2756</v>
      </c>
    </row>
    <row r="345" spans="3:17">
      <c r="C345" t="s">
        <v>909</v>
      </c>
      <c r="D345" t="s">
        <v>910</v>
      </c>
      <c r="P345" t="s">
        <v>2748</v>
      </c>
      <c r="Q345" t="s">
        <v>2756</v>
      </c>
    </row>
    <row r="346" spans="3:17">
      <c r="C346" t="s">
        <v>911</v>
      </c>
      <c r="D346" t="s">
        <v>912</v>
      </c>
      <c r="P346" t="s">
        <v>2748</v>
      </c>
      <c r="Q346" t="s">
        <v>2756</v>
      </c>
    </row>
    <row r="347" spans="3:17">
      <c r="C347" t="s">
        <v>913</v>
      </c>
      <c r="D347" t="s">
        <v>914</v>
      </c>
      <c r="P347" t="s">
        <v>2748</v>
      </c>
      <c r="Q347" t="s">
        <v>2756</v>
      </c>
    </row>
    <row r="348" spans="3:17">
      <c r="C348" t="s">
        <v>915</v>
      </c>
      <c r="D348" t="s">
        <v>916</v>
      </c>
      <c r="P348" t="s">
        <v>2748</v>
      </c>
      <c r="Q348" t="s">
        <v>2757</v>
      </c>
    </row>
    <row r="349" spans="3:17">
      <c r="C349" t="s">
        <v>917</v>
      </c>
      <c r="D349" t="s">
        <v>918</v>
      </c>
      <c r="P349" t="s">
        <v>2748</v>
      </c>
      <c r="Q349" t="s">
        <v>2757</v>
      </c>
    </row>
    <row r="350" spans="3:17">
      <c r="C350" t="s">
        <v>919</v>
      </c>
      <c r="D350" t="s">
        <v>920</v>
      </c>
      <c r="P350" t="s">
        <v>2748</v>
      </c>
      <c r="Q350" t="s">
        <v>2757</v>
      </c>
    </row>
    <row r="351" spans="3:17">
      <c r="C351" t="s">
        <v>921</v>
      </c>
      <c r="D351" t="s">
        <v>920</v>
      </c>
      <c r="P351" t="s">
        <v>2748</v>
      </c>
      <c r="Q351" t="s">
        <v>2757</v>
      </c>
    </row>
    <row r="352" spans="3:17">
      <c r="C352" t="s">
        <v>922</v>
      </c>
      <c r="D352" t="s">
        <v>923</v>
      </c>
      <c r="P352" t="s">
        <v>2748</v>
      </c>
      <c r="Q352" t="s">
        <v>2757</v>
      </c>
    </row>
    <row r="353" spans="3:17">
      <c r="C353" t="s">
        <v>924</v>
      </c>
      <c r="D353" t="s">
        <v>923</v>
      </c>
      <c r="P353" t="s">
        <v>2748</v>
      </c>
      <c r="Q353" t="s">
        <v>2757</v>
      </c>
    </row>
    <row r="354" spans="3:17">
      <c r="C354" t="s">
        <v>925</v>
      </c>
      <c r="D354" t="s">
        <v>926</v>
      </c>
      <c r="P354" t="s">
        <v>2748</v>
      </c>
      <c r="Q354" t="s">
        <v>2757</v>
      </c>
    </row>
    <row r="355" spans="3:17">
      <c r="C355" t="s">
        <v>927</v>
      </c>
      <c r="D355" t="s">
        <v>928</v>
      </c>
      <c r="P355" t="s">
        <v>2748</v>
      </c>
      <c r="Q355" t="s">
        <v>2757</v>
      </c>
    </row>
    <row r="356" spans="3:17">
      <c r="C356" t="s">
        <v>929</v>
      </c>
      <c r="D356" t="s">
        <v>928</v>
      </c>
      <c r="P356" t="s">
        <v>2748</v>
      </c>
      <c r="Q356" t="s">
        <v>2757</v>
      </c>
    </row>
    <row r="357" spans="3:17">
      <c r="C357" t="s">
        <v>930</v>
      </c>
      <c r="D357" t="s">
        <v>931</v>
      </c>
      <c r="P357" t="s">
        <v>2748</v>
      </c>
      <c r="Q357" t="s">
        <v>2757</v>
      </c>
    </row>
    <row r="358" spans="3:17">
      <c r="C358" t="s">
        <v>932</v>
      </c>
      <c r="D358" t="s">
        <v>931</v>
      </c>
      <c r="P358" t="s">
        <v>2748</v>
      </c>
      <c r="Q358" t="s">
        <v>2757</v>
      </c>
    </row>
    <row r="359" spans="3:17">
      <c r="C359" t="s">
        <v>933</v>
      </c>
      <c r="D359" t="s">
        <v>934</v>
      </c>
      <c r="P359" t="s">
        <v>2748</v>
      </c>
      <c r="Q359" t="s">
        <v>2757</v>
      </c>
    </row>
    <row r="360" spans="3:17">
      <c r="C360" t="s">
        <v>935</v>
      </c>
      <c r="D360" t="s">
        <v>934</v>
      </c>
      <c r="P360" t="s">
        <v>2748</v>
      </c>
      <c r="Q360" t="s">
        <v>2757</v>
      </c>
    </row>
    <row r="361" spans="3:17">
      <c r="C361" t="s">
        <v>936</v>
      </c>
      <c r="D361" t="s">
        <v>934</v>
      </c>
      <c r="P361" t="s">
        <v>2748</v>
      </c>
      <c r="Q361" t="s">
        <v>2757</v>
      </c>
    </row>
    <row r="362" spans="3:17">
      <c r="C362" t="s">
        <v>937</v>
      </c>
      <c r="D362" t="s">
        <v>938</v>
      </c>
      <c r="P362" t="s">
        <v>2748</v>
      </c>
      <c r="Q362" t="s">
        <v>2757</v>
      </c>
    </row>
    <row r="363" spans="3:17">
      <c r="C363" t="s">
        <v>939</v>
      </c>
      <c r="D363" t="s">
        <v>938</v>
      </c>
      <c r="P363" t="s">
        <v>2748</v>
      </c>
      <c r="Q363" t="s">
        <v>2757</v>
      </c>
    </row>
    <row r="364" spans="3:17">
      <c r="C364" t="s">
        <v>940</v>
      </c>
      <c r="D364" t="s">
        <v>938</v>
      </c>
      <c r="P364" t="s">
        <v>2748</v>
      </c>
      <c r="Q364" t="s">
        <v>2757</v>
      </c>
    </row>
    <row r="365" spans="3:17">
      <c r="C365" t="s">
        <v>941</v>
      </c>
      <c r="D365" t="s">
        <v>942</v>
      </c>
      <c r="P365" t="s">
        <v>2748</v>
      </c>
      <c r="Q365" t="s">
        <v>2757</v>
      </c>
    </row>
    <row r="366" spans="3:17">
      <c r="C366" t="s">
        <v>943</v>
      </c>
      <c r="D366" t="s">
        <v>944</v>
      </c>
      <c r="P366" t="s">
        <v>2748</v>
      </c>
      <c r="Q366" t="s">
        <v>2757</v>
      </c>
    </row>
    <row r="367" spans="3:17">
      <c r="C367" t="s">
        <v>945</v>
      </c>
      <c r="D367" t="s">
        <v>944</v>
      </c>
      <c r="P367" t="s">
        <v>2748</v>
      </c>
      <c r="Q367" t="s">
        <v>2757</v>
      </c>
    </row>
    <row r="368" spans="3:17">
      <c r="C368" t="s">
        <v>946</v>
      </c>
      <c r="D368" t="s">
        <v>947</v>
      </c>
      <c r="P368" t="s">
        <v>2748</v>
      </c>
      <c r="Q368" t="s">
        <v>2757</v>
      </c>
    </row>
    <row r="369" spans="3:17">
      <c r="C369" t="s">
        <v>948</v>
      </c>
      <c r="D369" t="s">
        <v>947</v>
      </c>
      <c r="P369" t="s">
        <v>2748</v>
      </c>
      <c r="Q369" t="s">
        <v>2757</v>
      </c>
    </row>
    <row r="370" spans="3:17">
      <c r="C370" t="s">
        <v>949</v>
      </c>
      <c r="D370" t="s">
        <v>950</v>
      </c>
      <c r="P370" t="s">
        <v>2748</v>
      </c>
      <c r="Q370" t="s">
        <v>2757</v>
      </c>
    </row>
    <row r="371" spans="3:17">
      <c r="C371" t="s">
        <v>951</v>
      </c>
      <c r="D371" t="s">
        <v>952</v>
      </c>
      <c r="P371" t="s">
        <v>2748</v>
      </c>
      <c r="Q371" t="s">
        <v>2757</v>
      </c>
    </row>
    <row r="372" spans="3:17">
      <c r="C372" t="s">
        <v>953</v>
      </c>
      <c r="D372" t="s">
        <v>952</v>
      </c>
      <c r="P372" t="s">
        <v>2748</v>
      </c>
      <c r="Q372" t="s">
        <v>2757</v>
      </c>
    </row>
    <row r="373" spans="3:17">
      <c r="C373" t="s">
        <v>954</v>
      </c>
      <c r="D373" t="s">
        <v>955</v>
      </c>
      <c r="P373" t="s">
        <v>2748</v>
      </c>
      <c r="Q373" t="s">
        <v>2757</v>
      </c>
    </row>
    <row r="374" spans="3:17">
      <c r="C374" t="s">
        <v>956</v>
      </c>
      <c r="D374" t="s">
        <v>955</v>
      </c>
      <c r="P374" t="s">
        <v>2748</v>
      </c>
      <c r="Q374" t="s">
        <v>2757</v>
      </c>
    </row>
    <row r="375" spans="3:17">
      <c r="C375" t="s">
        <v>957</v>
      </c>
      <c r="D375" t="s">
        <v>958</v>
      </c>
      <c r="P375" t="s">
        <v>2748</v>
      </c>
      <c r="Q375" t="s">
        <v>2757</v>
      </c>
    </row>
    <row r="376" spans="3:17">
      <c r="C376" t="s">
        <v>959</v>
      </c>
      <c r="D376" t="s">
        <v>958</v>
      </c>
      <c r="P376" t="s">
        <v>2748</v>
      </c>
      <c r="Q376" t="s">
        <v>2757</v>
      </c>
    </row>
    <row r="377" spans="3:17">
      <c r="C377" t="s">
        <v>960</v>
      </c>
      <c r="D377" t="s">
        <v>961</v>
      </c>
      <c r="P377" t="s">
        <v>2748</v>
      </c>
      <c r="Q377" t="s">
        <v>2757</v>
      </c>
    </row>
    <row r="378" spans="3:17">
      <c r="C378" t="s">
        <v>962</v>
      </c>
      <c r="D378" t="s">
        <v>963</v>
      </c>
      <c r="P378" t="s">
        <v>2748</v>
      </c>
      <c r="Q378" t="s">
        <v>2757</v>
      </c>
    </row>
    <row r="379" spans="3:17">
      <c r="C379" t="s">
        <v>964</v>
      </c>
      <c r="D379" t="s">
        <v>963</v>
      </c>
      <c r="P379" t="s">
        <v>2748</v>
      </c>
      <c r="Q379" t="s">
        <v>2757</v>
      </c>
    </row>
    <row r="380" spans="3:17">
      <c r="C380" t="s">
        <v>965</v>
      </c>
      <c r="D380" t="s">
        <v>966</v>
      </c>
      <c r="P380" t="s">
        <v>2748</v>
      </c>
      <c r="Q380" t="s">
        <v>2757</v>
      </c>
    </row>
    <row r="381" spans="3:17">
      <c r="C381" t="s">
        <v>967</v>
      </c>
      <c r="D381" t="s">
        <v>966</v>
      </c>
      <c r="P381" t="s">
        <v>2748</v>
      </c>
      <c r="Q381" t="s">
        <v>2757</v>
      </c>
    </row>
    <row r="382" spans="3:17">
      <c r="C382" t="s">
        <v>968</v>
      </c>
      <c r="D382" t="s">
        <v>969</v>
      </c>
      <c r="P382" t="s">
        <v>2748</v>
      </c>
      <c r="Q382" t="s">
        <v>2757</v>
      </c>
    </row>
    <row r="383" spans="3:17">
      <c r="C383" t="s">
        <v>970</v>
      </c>
      <c r="D383" t="s">
        <v>969</v>
      </c>
      <c r="P383" t="s">
        <v>2748</v>
      </c>
      <c r="Q383" t="s">
        <v>2757</v>
      </c>
    </row>
    <row r="384" spans="3:17">
      <c r="C384" t="s">
        <v>971</v>
      </c>
      <c r="D384" t="s">
        <v>972</v>
      </c>
      <c r="P384" t="s">
        <v>2748</v>
      </c>
      <c r="Q384" t="s">
        <v>2757</v>
      </c>
    </row>
    <row r="385" spans="3:17">
      <c r="C385" t="s">
        <v>973</v>
      </c>
      <c r="D385" t="s">
        <v>972</v>
      </c>
      <c r="P385" t="s">
        <v>2748</v>
      </c>
      <c r="Q385" t="s">
        <v>2757</v>
      </c>
    </row>
    <row r="386" spans="3:17">
      <c r="C386" t="s">
        <v>974</v>
      </c>
      <c r="D386" t="s">
        <v>975</v>
      </c>
      <c r="P386" t="s">
        <v>2748</v>
      </c>
      <c r="Q386" t="s">
        <v>2757</v>
      </c>
    </row>
    <row r="387" spans="3:17">
      <c r="C387" t="s">
        <v>976</v>
      </c>
      <c r="D387" t="s">
        <v>975</v>
      </c>
      <c r="P387" t="s">
        <v>2748</v>
      </c>
      <c r="Q387" t="s">
        <v>2757</v>
      </c>
    </row>
    <row r="388" spans="3:17">
      <c r="C388" t="s">
        <v>977</v>
      </c>
      <c r="D388" t="s">
        <v>978</v>
      </c>
      <c r="P388" t="s">
        <v>2748</v>
      </c>
      <c r="Q388" t="s">
        <v>2758</v>
      </c>
    </row>
    <row r="389" spans="3:17">
      <c r="C389" t="s">
        <v>979</v>
      </c>
      <c r="D389" t="s">
        <v>980</v>
      </c>
      <c r="P389" t="s">
        <v>2748</v>
      </c>
      <c r="Q389" t="s">
        <v>2758</v>
      </c>
    </row>
    <row r="390" spans="3:17">
      <c r="C390" t="s">
        <v>981</v>
      </c>
      <c r="D390" t="s">
        <v>982</v>
      </c>
      <c r="P390" t="s">
        <v>2748</v>
      </c>
      <c r="Q390" t="s">
        <v>2758</v>
      </c>
    </row>
    <row r="391" spans="3:17">
      <c r="C391" t="s">
        <v>983</v>
      </c>
      <c r="D391" t="s">
        <v>982</v>
      </c>
      <c r="P391" t="s">
        <v>2748</v>
      </c>
      <c r="Q391" t="s">
        <v>2758</v>
      </c>
    </row>
    <row r="392" spans="3:17">
      <c r="C392" t="s">
        <v>984</v>
      </c>
      <c r="D392" t="s">
        <v>985</v>
      </c>
      <c r="P392" t="s">
        <v>2748</v>
      </c>
      <c r="Q392" t="s">
        <v>2758</v>
      </c>
    </row>
    <row r="393" spans="3:17">
      <c r="C393" t="s">
        <v>986</v>
      </c>
      <c r="D393" t="s">
        <v>985</v>
      </c>
      <c r="P393" t="s">
        <v>2748</v>
      </c>
      <c r="Q393" t="s">
        <v>2758</v>
      </c>
    </row>
    <row r="394" spans="3:17">
      <c r="C394" t="s">
        <v>987</v>
      </c>
      <c r="D394" t="s">
        <v>988</v>
      </c>
      <c r="P394" t="s">
        <v>2748</v>
      </c>
      <c r="Q394" t="s">
        <v>2758</v>
      </c>
    </row>
    <row r="395" spans="3:17">
      <c r="C395" t="s">
        <v>989</v>
      </c>
      <c r="D395" t="s">
        <v>988</v>
      </c>
      <c r="P395" t="s">
        <v>2748</v>
      </c>
      <c r="Q395" t="s">
        <v>2758</v>
      </c>
    </row>
    <row r="396" spans="3:17">
      <c r="C396" t="s">
        <v>990</v>
      </c>
      <c r="D396" t="s">
        <v>988</v>
      </c>
      <c r="P396" t="s">
        <v>2748</v>
      </c>
      <c r="Q396" t="s">
        <v>2758</v>
      </c>
    </row>
    <row r="397" spans="3:17">
      <c r="C397" t="s">
        <v>991</v>
      </c>
      <c r="D397" t="s">
        <v>992</v>
      </c>
      <c r="P397" t="s">
        <v>2748</v>
      </c>
      <c r="Q397" t="s">
        <v>2758</v>
      </c>
    </row>
    <row r="398" spans="3:17">
      <c r="C398" t="s">
        <v>993</v>
      </c>
      <c r="D398" t="s">
        <v>992</v>
      </c>
      <c r="P398" t="s">
        <v>2748</v>
      </c>
      <c r="Q398" t="s">
        <v>2758</v>
      </c>
    </row>
    <row r="399" spans="3:17">
      <c r="C399" t="s">
        <v>994</v>
      </c>
      <c r="D399" t="s">
        <v>992</v>
      </c>
      <c r="P399" t="s">
        <v>2748</v>
      </c>
      <c r="Q399" t="s">
        <v>2758</v>
      </c>
    </row>
    <row r="400" spans="3:17">
      <c r="C400" t="s">
        <v>995</v>
      </c>
      <c r="D400" t="s">
        <v>996</v>
      </c>
      <c r="P400" t="s">
        <v>2748</v>
      </c>
      <c r="Q400" t="s">
        <v>2758</v>
      </c>
    </row>
    <row r="401" spans="3:17">
      <c r="C401" t="s">
        <v>997</v>
      </c>
      <c r="D401" t="s">
        <v>996</v>
      </c>
      <c r="P401" t="s">
        <v>2748</v>
      </c>
      <c r="Q401" t="s">
        <v>2758</v>
      </c>
    </row>
    <row r="402" spans="3:17">
      <c r="C402" t="s">
        <v>998</v>
      </c>
      <c r="D402" t="s">
        <v>996</v>
      </c>
      <c r="P402" t="s">
        <v>2748</v>
      </c>
      <c r="Q402" t="s">
        <v>2758</v>
      </c>
    </row>
    <row r="403" spans="3:17">
      <c r="C403" t="s">
        <v>999</v>
      </c>
      <c r="D403" t="s">
        <v>1000</v>
      </c>
      <c r="P403" t="s">
        <v>2748</v>
      </c>
      <c r="Q403" t="s">
        <v>2758</v>
      </c>
    </row>
    <row r="404" spans="3:17">
      <c r="C404" t="s">
        <v>1001</v>
      </c>
      <c r="D404" t="s">
        <v>1002</v>
      </c>
      <c r="P404" t="s">
        <v>2748</v>
      </c>
      <c r="Q404" t="s">
        <v>2758</v>
      </c>
    </row>
    <row r="405" spans="3:17">
      <c r="C405" t="s">
        <v>1003</v>
      </c>
      <c r="D405" t="s">
        <v>1002</v>
      </c>
      <c r="P405" t="s">
        <v>2748</v>
      </c>
      <c r="Q405" t="s">
        <v>2758</v>
      </c>
    </row>
    <row r="406" spans="3:17">
      <c r="C406" t="s">
        <v>1004</v>
      </c>
      <c r="D406" t="s">
        <v>1005</v>
      </c>
      <c r="P406" t="s">
        <v>2748</v>
      </c>
      <c r="Q406" t="s">
        <v>2758</v>
      </c>
    </row>
    <row r="407" spans="3:17">
      <c r="C407" t="s">
        <v>1006</v>
      </c>
      <c r="D407" t="s">
        <v>1005</v>
      </c>
      <c r="P407" t="s">
        <v>2748</v>
      </c>
      <c r="Q407" t="s">
        <v>2758</v>
      </c>
    </row>
    <row r="408" spans="3:17">
      <c r="C408" t="s">
        <v>1007</v>
      </c>
      <c r="D408" t="s">
        <v>1008</v>
      </c>
      <c r="P408" t="s">
        <v>2748</v>
      </c>
      <c r="Q408" t="s">
        <v>2758</v>
      </c>
    </row>
    <row r="409" spans="3:17">
      <c r="C409" t="s">
        <v>1009</v>
      </c>
      <c r="D409" t="s">
        <v>1008</v>
      </c>
      <c r="P409" t="s">
        <v>2748</v>
      </c>
      <c r="Q409" t="s">
        <v>2758</v>
      </c>
    </row>
    <row r="410" spans="3:17">
      <c r="C410" t="s">
        <v>1010</v>
      </c>
      <c r="D410" t="s">
        <v>1008</v>
      </c>
      <c r="P410" t="s">
        <v>2748</v>
      </c>
      <c r="Q410" t="s">
        <v>2758</v>
      </c>
    </row>
    <row r="411" spans="3:17">
      <c r="C411" t="s">
        <v>1011</v>
      </c>
      <c r="D411" t="s">
        <v>1012</v>
      </c>
      <c r="P411" t="s">
        <v>2748</v>
      </c>
      <c r="Q411" t="s">
        <v>2758</v>
      </c>
    </row>
    <row r="412" spans="3:17">
      <c r="C412" t="s">
        <v>1013</v>
      </c>
      <c r="D412" t="s">
        <v>1012</v>
      </c>
      <c r="P412" t="s">
        <v>2748</v>
      </c>
      <c r="Q412" t="s">
        <v>2758</v>
      </c>
    </row>
    <row r="413" spans="3:17">
      <c r="C413" t="s">
        <v>1014</v>
      </c>
      <c r="D413" t="s">
        <v>1012</v>
      </c>
      <c r="P413" t="s">
        <v>2748</v>
      </c>
      <c r="Q413" t="s">
        <v>2758</v>
      </c>
    </row>
    <row r="414" spans="3:17">
      <c r="C414" t="s">
        <v>1015</v>
      </c>
      <c r="D414" t="s">
        <v>1016</v>
      </c>
      <c r="P414" t="s">
        <v>2748</v>
      </c>
      <c r="Q414" t="s">
        <v>2758</v>
      </c>
    </row>
    <row r="415" spans="3:17">
      <c r="C415" t="s">
        <v>1017</v>
      </c>
      <c r="D415" t="s">
        <v>1016</v>
      </c>
      <c r="P415" t="s">
        <v>2748</v>
      </c>
      <c r="Q415" t="s">
        <v>2758</v>
      </c>
    </row>
    <row r="416" spans="3:17">
      <c r="C416" t="s">
        <v>1018</v>
      </c>
      <c r="D416" t="s">
        <v>1016</v>
      </c>
      <c r="P416" t="s">
        <v>2748</v>
      </c>
      <c r="Q416" t="s">
        <v>2758</v>
      </c>
    </row>
    <row r="417" spans="3:17">
      <c r="C417" t="s">
        <v>1019</v>
      </c>
      <c r="D417" t="s">
        <v>1020</v>
      </c>
      <c r="P417" t="s">
        <v>2748</v>
      </c>
      <c r="Q417" t="s">
        <v>2756</v>
      </c>
    </row>
    <row r="418" spans="3:17">
      <c r="C418" t="s">
        <v>1021</v>
      </c>
      <c r="D418" t="s">
        <v>1022</v>
      </c>
      <c r="P418" t="s">
        <v>2748</v>
      </c>
      <c r="Q418" t="s">
        <v>2756</v>
      </c>
    </row>
    <row r="419" spans="3:17">
      <c r="C419" t="s">
        <v>1023</v>
      </c>
      <c r="D419" t="s">
        <v>1024</v>
      </c>
      <c r="P419" t="s">
        <v>2748</v>
      </c>
      <c r="Q419" t="s">
        <v>2756</v>
      </c>
    </row>
    <row r="420" spans="3:17">
      <c r="C420" t="s">
        <v>1025</v>
      </c>
      <c r="D420" t="s">
        <v>1024</v>
      </c>
      <c r="P420" t="s">
        <v>2748</v>
      </c>
      <c r="Q420" t="s">
        <v>2756</v>
      </c>
    </row>
    <row r="421" spans="3:17">
      <c r="C421" t="s">
        <v>1026</v>
      </c>
      <c r="D421" t="s">
        <v>1027</v>
      </c>
      <c r="P421" t="s">
        <v>2748</v>
      </c>
      <c r="Q421" t="s">
        <v>2756</v>
      </c>
    </row>
    <row r="422" spans="3:17">
      <c r="C422" t="s">
        <v>1028</v>
      </c>
      <c r="D422" t="s">
        <v>1027</v>
      </c>
      <c r="P422" t="s">
        <v>2748</v>
      </c>
      <c r="Q422" t="s">
        <v>2756</v>
      </c>
    </row>
    <row r="423" spans="3:17">
      <c r="C423" t="s">
        <v>1029</v>
      </c>
      <c r="D423" t="s">
        <v>1030</v>
      </c>
      <c r="P423" t="s">
        <v>2748</v>
      </c>
      <c r="Q423" t="s">
        <v>2756</v>
      </c>
    </row>
    <row r="424" spans="3:17">
      <c r="C424" t="s">
        <v>1031</v>
      </c>
      <c r="D424" t="s">
        <v>1030</v>
      </c>
      <c r="P424" t="s">
        <v>2748</v>
      </c>
      <c r="Q424" t="s">
        <v>2756</v>
      </c>
    </row>
    <row r="425" spans="3:17">
      <c r="C425" t="s">
        <v>1032</v>
      </c>
      <c r="D425" t="s">
        <v>1030</v>
      </c>
      <c r="P425" t="s">
        <v>2748</v>
      </c>
      <c r="Q425" t="s">
        <v>2756</v>
      </c>
    </row>
    <row r="426" spans="3:17">
      <c r="C426" t="s">
        <v>1033</v>
      </c>
      <c r="D426" t="s">
        <v>1034</v>
      </c>
      <c r="P426" t="s">
        <v>2748</v>
      </c>
      <c r="Q426" t="s">
        <v>2756</v>
      </c>
    </row>
    <row r="427" spans="3:17">
      <c r="C427" t="s">
        <v>1035</v>
      </c>
      <c r="D427" t="s">
        <v>1036</v>
      </c>
      <c r="P427" t="s">
        <v>2748</v>
      </c>
      <c r="Q427" t="s">
        <v>2756</v>
      </c>
    </row>
    <row r="428" spans="3:17">
      <c r="C428" t="s">
        <v>1037</v>
      </c>
      <c r="D428" t="s">
        <v>1036</v>
      </c>
      <c r="P428" t="s">
        <v>2748</v>
      </c>
      <c r="Q428" t="s">
        <v>2756</v>
      </c>
    </row>
    <row r="429" spans="3:17">
      <c r="C429" t="s">
        <v>1038</v>
      </c>
      <c r="D429" t="s">
        <v>1039</v>
      </c>
      <c r="P429" t="s">
        <v>2748</v>
      </c>
      <c r="Q429" t="s">
        <v>2756</v>
      </c>
    </row>
    <row r="430" spans="3:17">
      <c r="C430" t="s">
        <v>1040</v>
      </c>
      <c r="D430" t="s">
        <v>1039</v>
      </c>
      <c r="P430" t="s">
        <v>2748</v>
      </c>
      <c r="Q430" t="s">
        <v>2756</v>
      </c>
    </row>
    <row r="431" spans="3:17">
      <c r="C431" t="s">
        <v>1041</v>
      </c>
      <c r="D431" t="s">
        <v>1042</v>
      </c>
      <c r="P431" t="s">
        <v>2748</v>
      </c>
      <c r="Q431" t="s">
        <v>2756</v>
      </c>
    </row>
    <row r="432" spans="3:17">
      <c r="C432" t="s">
        <v>1043</v>
      </c>
      <c r="D432" t="s">
        <v>1042</v>
      </c>
      <c r="P432" t="s">
        <v>2748</v>
      </c>
      <c r="Q432" t="s">
        <v>2756</v>
      </c>
    </row>
    <row r="433" spans="3:17">
      <c r="C433" t="s">
        <v>1044</v>
      </c>
      <c r="D433" t="s">
        <v>1045</v>
      </c>
      <c r="P433" t="s">
        <v>2748</v>
      </c>
      <c r="Q433" t="s">
        <v>2756</v>
      </c>
    </row>
    <row r="434" spans="3:17">
      <c r="C434" t="s">
        <v>1046</v>
      </c>
      <c r="D434" t="s">
        <v>1045</v>
      </c>
      <c r="P434" t="s">
        <v>2748</v>
      </c>
      <c r="Q434" t="s">
        <v>2756</v>
      </c>
    </row>
    <row r="435" spans="3:17">
      <c r="C435" t="s">
        <v>1047</v>
      </c>
      <c r="D435" t="s">
        <v>1045</v>
      </c>
      <c r="P435" t="s">
        <v>2748</v>
      </c>
      <c r="Q435" t="s">
        <v>2756</v>
      </c>
    </row>
    <row r="436" spans="3:17">
      <c r="C436" t="s">
        <v>1048</v>
      </c>
      <c r="D436" t="s">
        <v>1049</v>
      </c>
      <c r="P436" t="s">
        <v>2748</v>
      </c>
      <c r="Q436" t="s">
        <v>2756</v>
      </c>
    </row>
    <row r="437" spans="3:17">
      <c r="C437" t="s">
        <v>1050</v>
      </c>
      <c r="D437" t="s">
        <v>1051</v>
      </c>
      <c r="P437" t="s">
        <v>2748</v>
      </c>
      <c r="Q437" t="s">
        <v>2756</v>
      </c>
    </row>
    <row r="438" spans="3:17">
      <c r="C438" t="s">
        <v>1052</v>
      </c>
      <c r="D438" t="s">
        <v>1051</v>
      </c>
      <c r="P438" t="s">
        <v>2748</v>
      </c>
      <c r="Q438" t="s">
        <v>2756</v>
      </c>
    </row>
    <row r="439" spans="3:17">
      <c r="C439" t="s">
        <v>1053</v>
      </c>
      <c r="D439" t="s">
        <v>1054</v>
      </c>
      <c r="P439" t="s">
        <v>2748</v>
      </c>
      <c r="Q439" t="s">
        <v>2756</v>
      </c>
    </row>
    <row r="440" spans="3:17">
      <c r="C440" t="s">
        <v>1055</v>
      </c>
      <c r="D440" t="s">
        <v>1054</v>
      </c>
      <c r="P440" t="s">
        <v>2748</v>
      </c>
      <c r="Q440" t="s">
        <v>2756</v>
      </c>
    </row>
    <row r="441" spans="3:17">
      <c r="C441" t="s">
        <v>1056</v>
      </c>
      <c r="D441" t="s">
        <v>1057</v>
      </c>
      <c r="P441" t="s">
        <v>2748</v>
      </c>
      <c r="Q441" t="s">
        <v>2756</v>
      </c>
    </row>
    <row r="442" spans="3:17">
      <c r="C442" t="s">
        <v>1058</v>
      </c>
      <c r="D442" t="s">
        <v>1057</v>
      </c>
      <c r="P442" t="s">
        <v>2748</v>
      </c>
      <c r="Q442" t="s">
        <v>2756</v>
      </c>
    </row>
    <row r="443" spans="3:17">
      <c r="C443" t="s">
        <v>1059</v>
      </c>
      <c r="D443" t="s">
        <v>1057</v>
      </c>
      <c r="P443" t="s">
        <v>2748</v>
      </c>
      <c r="Q443" t="s">
        <v>2756</v>
      </c>
    </row>
    <row r="444" spans="3:17">
      <c r="C444" t="s">
        <v>1060</v>
      </c>
      <c r="D444" t="s">
        <v>1061</v>
      </c>
      <c r="P444" t="s">
        <v>2748</v>
      </c>
      <c r="Q444" t="s">
        <v>2756</v>
      </c>
    </row>
    <row r="445" spans="3:17">
      <c r="C445" t="s">
        <v>1062</v>
      </c>
      <c r="D445" t="s">
        <v>1063</v>
      </c>
      <c r="P445" t="s">
        <v>2748</v>
      </c>
      <c r="Q445" t="s">
        <v>2756</v>
      </c>
    </row>
    <row r="446" spans="3:17">
      <c r="C446" t="s">
        <v>1064</v>
      </c>
      <c r="D446" t="s">
        <v>1065</v>
      </c>
      <c r="P446" t="s">
        <v>2748</v>
      </c>
      <c r="Q446" t="s">
        <v>2756</v>
      </c>
    </row>
    <row r="447" spans="3:17">
      <c r="C447" t="s">
        <v>1066</v>
      </c>
      <c r="D447" t="s">
        <v>1065</v>
      </c>
      <c r="P447" t="s">
        <v>2748</v>
      </c>
      <c r="Q447" t="s">
        <v>2756</v>
      </c>
    </row>
    <row r="448" spans="3:17">
      <c r="C448" t="s">
        <v>1067</v>
      </c>
      <c r="D448" t="s">
        <v>1068</v>
      </c>
      <c r="P448" t="s">
        <v>2748</v>
      </c>
      <c r="Q448" t="s">
        <v>2756</v>
      </c>
    </row>
    <row r="449" spans="3:17">
      <c r="C449" t="s">
        <v>1069</v>
      </c>
      <c r="D449" t="s">
        <v>1068</v>
      </c>
      <c r="P449" t="s">
        <v>2748</v>
      </c>
      <c r="Q449" t="s">
        <v>2756</v>
      </c>
    </row>
    <row r="450" spans="3:17">
      <c r="C450" t="s">
        <v>1070</v>
      </c>
      <c r="D450" t="s">
        <v>1071</v>
      </c>
      <c r="P450" t="s">
        <v>2748</v>
      </c>
      <c r="Q450" t="s">
        <v>2756</v>
      </c>
    </row>
    <row r="451" spans="3:17">
      <c r="C451" t="s">
        <v>1072</v>
      </c>
      <c r="D451" t="s">
        <v>1071</v>
      </c>
      <c r="P451" t="s">
        <v>2748</v>
      </c>
      <c r="Q451" t="s">
        <v>2756</v>
      </c>
    </row>
    <row r="452" spans="3:17">
      <c r="C452" t="s">
        <v>1073</v>
      </c>
      <c r="D452" t="s">
        <v>1074</v>
      </c>
      <c r="P452" t="s">
        <v>2748</v>
      </c>
      <c r="Q452" t="s">
        <v>2756</v>
      </c>
    </row>
    <row r="453" spans="3:17">
      <c r="C453" t="s">
        <v>1075</v>
      </c>
      <c r="D453" t="s">
        <v>1074</v>
      </c>
      <c r="P453" t="s">
        <v>2748</v>
      </c>
      <c r="Q453" t="s">
        <v>2756</v>
      </c>
    </row>
    <row r="454" spans="3:17">
      <c r="C454" t="s">
        <v>1076</v>
      </c>
      <c r="D454" t="s">
        <v>1077</v>
      </c>
      <c r="P454" t="s">
        <v>2748</v>
      </c>
      <c r="Q454" t="s">
        <v>2756</v>
      </c>
    </row>
    <row r="455" spans="3:17">
      <c r="C455" t="s">
        <v>1078</v>
      </c>
      <c r="D455" t="s">
        <v>1077</v>
      </c>
      <c r="P455" t="s">
        <v>2748</v>
      </c>
      <c r="Q455" t="s">
        <v>2756</v>
      </c>
    </row>
    <row r="456" spans="3:17">
      <c r="C456" t="s">
        <v>1079</v>
      </c>
      <c r="D456" t="s">
        <v>1080</v>
      </c>
      <c r="P456" t="s">
        <v>2748</v>
      </c>
      <c r="Q456" t="s">
        <v>2756</v>
      </c>
    </row>
    <row r="457" spans="3:17">
      <c r="C457" t="s">
        <v>1081</v>
      </c>
      <c r="D457" t="s">
        <v>1082</v>
      </c>
      <c r="P457" t="s">
        <v>2748</v>
      </c>
      <c r="Q457" t="s">
        <v>2756</v>
      </c>
    </row>
    <row r="458" spans="3:17">
      <c r="C458" t="s">
        <v>1083</v>
      </c>
      <c r="D458" t="s">
        <v>1082</v>
      </c>
      <c r="P458" t="s">
        <v>2748</v>
      </c>
      <c r="Q458" t="s">
        <v>2756</v>
      </c>
    </row>
    <row r="459" spans="3:17">
      <c r="C459" t="s">
        <v>1084</v>
      </c>
      <c r="D459" t="s">
        <v>1085</v>
      </c>
      <c r="P459" t="s">
        <v>2748</v>
      </c>
      <c r="Q459" t="s">
        <v>2756</v>
      </c>
    </row>
    <row r="460" spans="3:17">
      <c r="C460" t="s">
        <v>1086</v>
      </c>
      <c r="D460" t="s">
        <v>1085</v>
      </c>
      <c r="P460" t="s">
        <v>2748</v>
      </c>
      <c r="Q460" t="s">
        <v>2756</v>
      </c>
    </row>
    <row r="461" spans="3:17">
      <c r="C461" t="s">
        <v>1087</v>
      </c>
      <c r="D461" t="s">
        <v>1088</v>
      </c>
      <c r="P461" t="s">
        <v>2748</v>
      </c>
      <c r="Q461" t="s">
        <v>2756</v>
      </c>
    </row>
    <row r="462" spans="3:17">
      <c r="C462" t="s">
        <v>1089</v>
      </c>
      <c r="D462" t="s">
        <v>1088</v>
      </c>
      <c r="P462" t="s">
        <v>2748</v>
      </c>
      <c r="Q462" t="s">
        <v>2756</v>
      </c>
    </row>
    <row r="463" spans="3:17">
      <c r="C463" t="s">
        <v>1090</v>
      </c>
      <c r="D463" t="s">
        <v>1091</v>
      </c>
      <c r="P463" t="s">
        <v>2748</v>
      </c>
      <c r="Q463" t="s">
        <v>2756</v>
      </c>
    </row>
    <row r="464" spans="3:17">
      <c r="C464" t="s">
        <v>1092</v>
      </c>
      <c r="D464" t="s">
        <v>1091</v>
      </c>
      <c r="P464" t="s">
        <v>2748</v>
      </c>
      <c r="Q464" t="s">
        <v>2756</v>
      </c>
    </row>
    <row r="465" spans="3:17">
      <c r="C465" t="s">
        <v>1093</v>
      </c>
      <c r="D465" t="s">
        <v>1094</v>
      </c>
      <c r="P465" t="s">
        <v>2748</v>
      </c>
      <c r="Q465" t="s">
        <v>2756</v>
      </c>
    </row>
    <row r="466" spans="3:17">
      <c r="C466" t="s">
        <v>1095</v>
      </c>
      <c r="D466" t="s">
        <v>1094</v>
      </c>
      <c r="P466" t="s">
        <v>2748</v>
      </c>
      <c r="Q466" t="s">
        <v>2756</v>
      </c>
    </row>
    <row r="467" spans="3:17">
      <c r="C467" t="s">
        <v>1096</v>
      </c>
      <c r="D467" t="s">
        <v>1097</v>
      </c>
      <c r="P467" t="s">
        <v>2748</v>
      </c>
      <c r="Q467" t="s">
        <v>2756</v>
      </c>
    </row>
    <row r="468" spans="3:17">
      <c r="C468" t="s">
        <v>1098</v>
      </c>
      <c r="D468" t="s">
        <v>1097</v>
      </c>
      <c r="P468" t="s">
        <v>2748</v>
      </c>
      <c r="Q468" t="s">
        <v>2756</v>
      </c>
    </row>
    <row r="469" spans="3:17">
      <c r="C469" t="s">
        <v>1099</v>
      </c>
      <c r="D469" t="s">
        <v>1100</v>
      </c>
      <c r="P469" t="s">
        <v>2748</v>
      </c>
      <c r="Q469" t="s">
        <v>2756</v>
      </c>
    </row>
    <row r="470" spans="3:17">
      <c r="C470" t="s">
        <v>1101</v>
      </c>
      <c r="D470" t="s">
        <v>1100</v>
      </c>
      <c r="P470" t="s">
        <v>2748</v>
      </c>
      <c r="Q470" t="s">
        <v>2756</v>
      </c>
    </row>
    <row r="471" spans="3:17">
      <c r="C471" t="s">
        <v>1102</v>
      </c>
      <c r="D471" t="s">
        <v>1100</v>
      </c>
      <c r="P471" t="s">
        <v>2748</v>
      </c>
      <c r="Q471" t="s">
        <v>2756</v>
      </c>
    </row>
    <row r="472" spans="3:17">
      <c r="C472" t="s">
        <v>1103</v>
      </c>
      <c r="D472" t="s">
        <v>1104</v>
      </c>
      <c r="P472" t="s">
        <v>2748</v>
      </c>
      <c r="Q472" t="s">
        <v>2756</v>
      </c>
    </row>
    <row r="473" spans="3:17">
      <c r="C473" t="s">
        <v>1105</v>
      </c>
      <c r="D473" t="s">
        <v>1106</v>
      </c>
      <c r="P473" t="s">
        <v>2748</v>
      </c>
      <c r="Q473" t="s">
        <v>2756</v>
      </c>
    </row>
    <row r="474" spans="3:17">
      <c r="C474" t="s">
        <v>1107</v>
      </c>
      <c r="D474" t="s">
        <v>1106</v>
      </c>
      <c r="P474" t="s">
        <v>2748</v>
      </c>
      <c r="Q474" t="s">
        <v>2756</v>
      </c>
    </row>
    <row r="475" spans="3:17">
      <c r="C475" t="s">
        <v>1108</v>
      </c>
      <c r="D475" t="s">
        <v>1109</v>
      </c>
      <c r="P475" t="s">
        <v>2748</v>
      </c>
      <c r="Q475" t="s">
        <v>2756</v>
      </c>
    </row>
    <row r="476" spans="3:17">
      <c r="C476" t="s">
        <v>1110</v>
      </c>
      <c r="D476" t="s">
        <v>1109</v>
      </c>
      <c r="P476" t="s">
        <v>2748</v>
      </c>
      <c r="Q476" t="s">
        <v>2756</v>
      </c>
    </row>
    <row r="477" spans="3:17">
      <c r="C477" t="s">
        <v>1111</v>
      </c>
      <c r="D477" t="s">
        <v>1112</v>
      </c>
      <c r="P477" t="s">
        <v>2748</v>
      </c>
      <c r="Q477" t="s">
        <v>2756</v>
      </c>
    </row>
    <row r="478" spans="3:17">
      <c r="C478" t="s">
        <v>1113</v>
      </c>
      <c r="D478" t="s">
        <v>1114</v>
      </c>
      <c r="P478" t="s">
        <v>2748</v>
      </c>
      <c r="Q478" t="s">
        <v>2756</v>
      </c>
    </row>
    <row r="479" spans="3:17">
      <c r="C479" t="s">
        <v>1115</v>
      </c>
      <c r="D479" t="s">
        <v>1114</v>
      </c>
      <c r="P479" t="s">
        <v>2748</v>
      </c>
      <c r="Q479" t="s">
        <v>2756</v>
      </c>
    </row>
    <row r="480" spans="3:17">
      <c r="C480" t="s">
        <v>1116</v>
      </c>
      <c r="D480" t="s">
        <v>1117</v>
      </c>
      <c r="P480" t="s">
        <v>2748</v>
      </c>
      <c r="Q480" t="s">
        <v>2756</v>
      </c>
    </row>
    <row r="481" spans="3:17">
      <c r="C481" t="s">
        <v>1118</v>
      </c>
      <c r="D481" t="s">
        <v>1117</v>
      </c>
      <c r="P481" t="s">
        <v>2748</v>
      </c>
      <c r="Q481" t="s">
        <v>2756</v>
      </c>
    </row>
    <row r="482" spans="3:17">
      <c r="C482" t="s">
        <v>1119</v>
      </c>
      <c r="D482" t="s">
        <v>1120</v>
      </c>
      <c r="P482" t="s">
        <v>2748</v>
      </c>
      <c r="Q482" t="s">
        <v>2756</v>
      </c>
    </row>
    <row r="483" spans="3:17">
      <c r="C483" t="s">
        <v>1121</v>
      </c>
      <c r="D483" t="s">
        <v>1120</v>
      </c>
      <c r="P483" t="s">
        <v>2748</v>
      </c>
      <c r="Q483" t="s">
        <v>2756</v>
      </c>
    </row>
    <row r="484" spans="3:17">
      <c r="C484" t="s">
        <v>1122</v>
      </c>
      <c r="D484" t="s">
        <v>1123</v>
      </c>
      <c r="P484" t="s">
        <v>2748</v>
      </c>
      <c r="Q484" t="s">
        <v>2756</v>
      </c>
    </row>
    <row r="485" spans="3:17">
      <c r="C485" t="s">
        <v>1124</v>
      </c>
      <c r="D485" t="s">
        <v>1123</v>
      </c>
      <c r="P485" t="s">
        <v>2748</v>
      </c>
      <c r="Q485" t="s">
        <v>2756</v>
      </c>
    </row>
    <row r="486" spans="3:17">
      <c r="C486" t="s">
        <v>1125</v>
      </c>
      <c r="D486" t="s">
        <v>1126</v>
      </c>
      <c r="P486" t="s">
        <v>2748</v>
      </c>
      <c r="Q486" t="s">
        <v>2756</v>
      </c>
    </row>
    <row r="487" spans="3:17">
      <c r="C487" t="s">
        <v>1127</v>
      </c>
      <c r="D487" t="s">
        <v>1126</v>
      </c>
      <c r="P487" t="s">
        <v>2748</v>
      </c>
      <c r="Q487" t="s">
        <v>2756</v>
      </c>
    </row>
    <row r="488" spans="3:17">
      <c r="C488" t="s">
        <v>1128</v>
      </c>
      <c r="D488" t="s">
        <v>1129</v>
      </c>
      <c r="P488" t="s">
        <v>2748</v>
      </c>
      <c r="Q488" t="s">
        <v>2756</v>
      </c>
    </row>
    <row r="489" spans="3:17">
      <c r="C489" t="s">
        <v>1130</v>
      </c>
      <c r="D489" t="s">
        <v>1129</v>
      </c>
      <c r="P489" t="s">
        <v>2748</v>
      </c>
      <c r="Q489" t="s">
        <v>2756</v>
      </c>
    </row>
    <row r="490" spans="3:17">
      <c r="C490" t="s">
        <v>1131</v>
      </c>
      <c r="D490" t="s">
        <v>1132</v>
      </c>
      <c r="P490" t="s">
        <v>2748</v>
      </c>
      <c r="Q490" t="s">
        <v>2756</v>
      </c>
    </row>
    <row r="491" spans="3:17">
      <c r="C491" t="s">
        <v>1133</v>
      </c>
      <c r="D491" t="s">
        <v>1132</v>
      </c>
      <c r="P491" t="s">
        <v>2748</v>
      </c>
      <c r="Q491" t="s">
        <v>2756</v>
      </c>
    </row>
    <row r="492" spans="3:17">
      <c r="C492" t="s">
        <v>1134</v>
      </c>
      <c r="D492" t="s">
        <v>1135</v>
      </c>
      <c r="P492" t="s">
        <v>2748</v>
      </c>
      <c r="Q492" t="s">
        <v>2756</v>
      </c>
    </row>
    <row r="493" spans="3:17">
      <c r="C493" t="s">
        <v>1136</v>
      </c>
      <c r="D493" t="s">
        <v>1137</v>
      </c>
      <c r="P493" t="s">
        <v>2748</v>
      </c>
      <c r="Q493" t="s">
        <v>2756</v>
      </c>
    </row>
    <row r="494" spans="3:17">
      <c r="C494" t="s">
        <v>1138</v>
      </c>
      <c r="D494" t="s">
        <v>1137</v>
      </c>
      <c r="P494" t="s">
        <v>2748</v>
      </c>
      <c r="Q494" t="s">
        <v>2756</v>
      </c>
    </row>
    <row r="495" spans="3:17">
      <c r="C495" t="s">
        <v>1139</v>
      </c>
      <c r="D495" t="s">
        <v>1140</v>
      </c>
      <c r="P495" t="s">
        <v>2748</v>
      </c>
      <c r="Q495" t="s">
        <v>2756</v>
      </c>
    </row>
    <row r="496" spans="3:17">
      <c r="C496" t="s">
        <v>1141</v>
      </c>
      <c r="D496" t="s">
        <v>1142</v>
      </c>
      <c r="P496" t="s">
        <v>2748</v>
      </c>
      <c r="Q496" t="s">
        <v>2756</v>
      </c>
    </row>
    <row r="497" spans="3:17">
      <c r="C497" t="s">
        <v>1143</v>
      </c>
      <c r="D497" t="s">
        <v>1144</v>
      </c>
      <c r="P497" t="s">
        <v>2748</v>
      </c>
      <c r="Q497" t="s">
        <v>2756</v>
      </c>
    </row>
    <row r="498" spans="3:17">
      <c r="C498" t="s">
        <v>1145</v>
      </c>
      <c r="D498" t="s">
        <v>1146</v>
      </c>
      <c r="P498" t="s">
        <v>2748</v>
      </c>
      <c r="Q498" t="s">
        <v>2756</v>
      </c>
    </row>
    <row r="499" spans="3:17">
      <c r="C499" t="s">
        <v>1147</v>
      </c>
      <c r="D499" t="s">
        <v>1148</v>
      </c>
      <c r="P499" t="s">
        <v>2748</v>
      </c>
      <c r="Q499" t="s">
        <v>2756</v>
      </c>
    </row>
    <row r="500" spans="3:17">
      <c r="C500" t="s">
        <v>1149</v>
      </c>
      <c r="D500" t="s">
        <v>1150</v>
      </c>
      <c r="P500" t="s">
        <v>2748</v>
      </c>
      <c r="Q500" t="s">
        <v>2756</v>
      </c>
    </row>
    <row r="501" spans="3:17">
      <c r="C501" t="s">
        <v>1151</v>
      </c>
      <c r="D501" t="s">
        <v>1150</v>
      </c>
      <c r="P501" t="s">
        <v>2748</v>
      </c>
      <c r="Q501" t="s">
        <v>2756</v>
      </c>
    </row>
    <row r="502" spans="3:17">
      <c r="C502" t="s">
        <v>1152</v>
      </c>
      <c r="D502" t="s">
        <v>1150</v>
      </c>
      <c r="P502" t="s">
        <v>2748</v>
      </c>
      <c r="Q502" t="s">
        <v>2756</v>
      </c>
    </row>
    <row r="503" spans="3:17">
      <c r="C503" t="s">
        <v>1153</v>
      </c>
      <c r="D503" t="s">
        <v>1154</v>
      </c>
      <c r="P503" t="s">
        <v>2748</v>
      </c>
      <c r="Q503" t="s">
        <v>2756</v>
      </c>
    </row>
    <row r="504" spans="3:17">
      <c r="C504" t="s">
        <v>1155</v>
      </c>
      <c r="D504" t="s">
        <v>1156</v>
      </c>
      <c r="P504" t="s">
        <v>2748</v>
      </c>
      <c r="Q504" t="s">
        <v>2756</v>
      </c>
    </row>
    <row r="505" spans="3:17">
      <c r="C505" t="s">
        <v>1157</v>
      </c>
      <c r="D505" t="s">
        <v>1156</v>
      </c>
      <c r="P505" t="s">
        <v>2748</v>
      </c>
      <c r="Q505" t="s">
        <v>2756</v>
      </c>
    </row>
    <row r="506" spans="3:17">
      <c r="C506" t="s">
        <v>1158</v>
      </c>
      <c r="D506" t="s">
        <v>1159</v>
      </c>
      <c r="P506" t="s">
        <v>2748</v>
      </c>
      <c r="Q506" t="s">
        <v>2756</v>
      </c>
    </row>
    <row r="507" spans="3:17">
      <c r="C507" t="s">
        <v>1160</v>
      </c>
      <c r="D507" t="s">
        <v>1159</v>
      </c>
      <c r="P507" t="s">
        <v>2748</v>
      </c>
      <c r="Q507" t="s">
        <v>2756</v>
      </c>
    </row>
    <row r="508" spans="3:17">
      <c r="C508" t="s">
        <v>1161</v>
      </c>
      <c r="D508" t="s">
        <v>1162</v>
      </c>
      <c r="P508" t="s">
        <v>2748</v>
      </c>
      <c r="Q508" t="s">
        <v>2756</v>
      </c>
    </row>
    <row r="509" spans="3:17">
      <c r="C509" t="s">
        <v>1163</v>
      </c>
      <c r="D509" t="s">
        <v>1164</v>
      </c>
      <c r="P509" t="s">
        <v>2748</v>
      </c>
      <c r="Q509" t="s">
        <v>2756</v>
      </c>
    </row>
    <row r="510" spans="3:17">
      <c r="C510" t="s">
        <v>1165</v>
      </c>
      <c r="D510" t="s">
        <v>1166</v>
      </c>
      <c r="P510" t="s">
        <v>2748</v>
      </c>
      <c r="Q510" t="s">
        <v>2756</v>
      </c>
    </row>
    <row r="511" spans="3:17">
      <c r="C511" t="s">
        <v>1167</v>
      </c>
      <c r="D511" t="s">
        <v>1166</v>
      </c>
      <c r="P511" t="s">
        <v>2748</v>
      </c>
      <c r="Q511" t="s">
        <v>2756</v>
      </c>
    </row>
    <row r="512" spans="3:17">
      <c r="C512" t="s">
        <v>1168</v>
      </c>
      <c r="D512" t="s">
        <v>1169</v>
      </c>
      <c r="P512" t="s">
        <v>2748</v>
      </c>
      <c r="Q512" t="s">
        <v>2756</v>
      </c>
    </row>
    <row r="513" spans="3:17">
      <c r="C513" t="s">
        <v>1170</v>
      </c>
      <c r="D513" t="s">
        <v>1169</v>
      </c>
      <c r="P513" t="s">
        <v>2748</v>
      </c>
      <c r="Q513" t="s">
        <v>2756</v>
      </c>
    </row>
    <row r="514" spans="3:17">
      <c r="C514" t="s">
        <v>1171</v>
      </c>
      <c r="D514" t="s">
        <v>1172</v>
      </c>
      <c r="P514" t="s">
        <v>2748</v>
      </c>
      <c r="Q514" t="s">
        <v>2756</v>
      </c>
    </row>
    <row r="515" spans="3:17">
      <c r="C515" t="s">
        <v>1173</v>
      </c>
      <c r="D515" t="s">
        <v>1172</v>
      </c>
      <c r="P515" t="s">
        <v>2748</v>
      </c>
      <c r="Q515" t="s">
        <v>2756</v>
      </c>
    </row>
    <row r="516" spans="3:17">
      <c r="C516" t="s">
        <v>1174</v>
      </c>
      <c r="D516" t="s">
        <v>1172</v>
      </c>
      <c r="P516" t="s">
        <v>2748</v>
      </c>
      <c r="Q516" t="s">
        <v>2756</v>
      </c>
    </row>
    <row r="517" spans="3:17">
      <c r="C517" t="s">
        <v>1175</v>
      </c>
      <c r="D517" t="s">
        <v>1176</v>
      </c>
      <c r="P517" t="s">
        <v>2748</v>
      </c>
      <c r="Q517" t="s">
        <v>2756</v>
      </c>
    </row>
    <row r="518" spans="3:17">
      <c r="C518" t="s">
        <v>1177</v>
      </c>
      <c r="D518" t="s">
        <v>1176</v>
      </c>
      <c r="P518" t="s">
        <v>2748</v>
      </c>
      <c r="Q518" t="s">
        <v>2756</v>
      </c>
    </row>
    <row r="519" spans="3:17">
      <c r="C519" t="s">
        <v>1178</v>
      </c>
      <c r="D519" t="s">
        <v>1176</v>
      </c>
      <c r="P519" t="s">
        <v>2748</v>
      </c>
      <c r="Q519" t="s">
        <v>2756</v>
      </c>
    </row>
    <row r="520" spans="3:17">
      <c r="C520" t="s">
        <v>1179</v>
      </c>
      <c r="D520" t="s">
        <v>1180</v>
      </c>
      <c r="P520" t="s">
        <v>2748</v>
      </c>
      <c r="Q520" t="s">
        <v>2756</v>
      </c>
    </row>
    <row r="521" spans="3:17">
      <c r="C521" t="s">
        <v>1181</v>
      </c>
      <c r="D521" t="s">
        <v>1180</v>
      </c>
      <c r="P521" t="s">
        <v>2748</v>
      </c>
      <c r="Q521" t="s">
        <v>2756</v>
      </c>
    </row>
    <row r="522" spans="3:17">
      <c r="C522" t="s">
        <v>1182</v>
      </c>
      <c r="D522" t="s">
        <v>1180</v>
      </c>
      <c r="P522" t="s">
        <v>2748</v>
      </c>
      <c r="Q522" t="s">
        <v>2756</v>
      </c>
    </row>
    <row r="523" spans="3:17">
      <c r="C523" t="s">
        <v>1183</v>
      </c>
      <c r="D523" t="s">
        <v>1184</v>
      </c>
      <c r="P523" t="s">
        <v>2748</v>
      </c>
      <c r="Q523" t="s">
        <v>2756</v>
      </c>
    </row>
    <row r="524" spans="3:17">
      <c r="C524" t="s">
        <v>1185</v>
      </c>
      <c r="D524" t="s">
        <v>1186</v>
      </c>
      <c r="P524" t="s">
        <v>2748</v>
      </c>
      <c r="Q524" t="s">
        <v>2756</v>
      </c>
    </row>
    <row r="525" spans="3:17">
      <c r="C525" t="s">
        <v>1187</v>
      </c>
      <c r="D525" t="s">
        <v>1186</v>
      </c>
      <c r="P525" t="s">
        <v>2748</v>
      </c>
      <c r="Q525" t="s">
        <v>2756</v>
      </c>
    </row>
    <row r="526" spans="3:17">
      <c r="C526" t="s">
        <v>1188</v>
      </c>
      <c r="D526" t="s">
        <v>1189</v>
      </c>
      <c r="P526" t="s">
        <v>2748</v>
      </c>
      <c r="Q526" t="s">
        <v>2756</v>
      </c>
    </row>
    <row r="527" spans="3:17">
      <c r="C527" t="s">
        <v>1190</v>
      </c>
      <c r="D527" t="s">
        <v>1189</v>
      </c>
      <c r="P527" t="s">
        <v>2748</v>
      </c>
      <c r="Q527" t="s">
        <v>2756</v>
      </c>
    </row>
    <row r="528" spans="3:17">
      <c r="C528" t="s">
        <v>1191</v>
      </c>
      <c r="D528" t="s">
        <v>1192</v>
      </c>
      <c r="P528" t="s">
        <v>2748</v>
      </c>
      <c r="Q528" t="s">
        <v>2756</v>
      </c>
    </row>
    <row r="529" spans="3:17">
      <c r="C529" t="s">
        <v>1193</v>
      </c>
      <c r="D529" t="s">
        <v>1192</v>
      </c>
      <c r="P529" t="s">
        <v>2748</v>
      </c>
      <c r="Q529" t="s">
        <v>2756</v>
      </c>
    </row>
    <row r="530" spans="3:17">
      <c r="C530" t="s">
        <v>1194</v>
      </c>
      <c r="D530" t="s">
        <v>1195</v>
      </c>
      <c r="P530" t="s">
        <v>2748</v>
      </c>
      <c r="Q530" t="s">
        <v>2754</v>
      </c>
    </row>
    <row r="531" spans="3:17">
      <c r="C531" t="s">
        <v>1196</v>
      </c>
      <c r="D531" t="s">
        <v>1195</v>
      </c>
      <c r="P531" t="s">
        <v>2748</v>
      </c>
      <c r="Q531" t="s">
        <v>2754</v>
      </c>
    </row>
    <row r="532" spans="3:17">
      <c r="C532" t="s">
        <v>1197</v>
      </c>
      <c r="D532" t="s">
        <v>1198</v>
      </c>
      <c r="P532" t="s">
        <v>2748</v>
      </c>
      <c r="Q532" t="s">
        <v>2754</v>
      </c>
    </row>
    <row r="533" spans="3:17">
      <c r="C533" t="s">
        <v>1199</v>
      </c>
      <c r="D533" t="s">
        <v>1198</v>
      </c>
      <c r="P533" t="s">
        <v>2748</v>
      </c>
      <c r="Q533" t="s">
        <v>2754</v>
      </c>
    </row>
    <row r="534" spans="3:17">
      <c r="C534" t="s">
        <v>1200</v>
      </c>
      <c r="D534" t="s">
        <v>1201</v>
      </c>
      <c r="P534" t="s">
        <v>2748</v>
      </c>
      <c r="Q534" t="s">
        <v>2754</v>
      </c>
    </row>
    <row r="535" spans="3:17">
      <c r="C535" t="s">
        <v>1202</v>
      </c>
      <c r="D535" t="s">
        <v>1201</v>
      </c>
      <c r="P535" t="s">
        <v>2748</v>
      </c>
      <c r="Q535" t="s">
        <v>2754</v>
      </c>
    </row>
    <row r="536" spans="3:17">
      <c r="C536" t="s">
        <v>1203</v>
      </c>
      <c r="D536" t="s">
        <v>1204</v>
      </c>
      <c r="P536" t="s">
        <v>2748</v>
      </c>
      <c r="Q536" t="s">
        <v>2754</v>
      </c>
    </row>
    <row r="537" spans="3:17">
      <c r="C537" t="s">
        <v>1205</v>
      </c>
      <c r="D537" t="s">
        <v>1204</v>
      </c>
      <c r="P537" t="s">
        <v>2748</v>
      </c>
      <c r="Q537" t="s">
        <v>2754</v>
      </c>
    </row>
    <row r="538" spans="3:17">
      <c r="C538" t="s">
        <v>1206</v>
      </c>
      <c r="D538" t="s">
        <v>1207</v>
      </c>
      <c r="P538" t="s">
        <v>2748</v>
      </c>
      <c r="Q538" t="s">
        <v>2754</v>
      </c>
    </row>
    <row r="539" spans="3:17">
      <c r="C539" t="s">
        <v>1208</v>
      </c>
      <c r="D539" t="s">
        <v>1207</v>
      </c>
      <c r="P539" t="s">
        <v>2748</v>
      </c>
      <c r="Q539" t="s">
        <v>2754</v>
      </c>
    </row>
    <row r="540" spans="3:17">
      <c r="C540" t="s">
        <v>1209</v>
      </c>
      <c r="D540" t="s">
        <v>1210</v>
      </c>
      <c r="P540" t="s">
        <v>2749</v>
      </c>
      <c r="Q540" t="s">
        <v>2753</v>
      </c>
    </row>
    <row r="541" spans="3:17">
      <c r="C541" t="s">
        <v>1211</v>
      </c>
      <c r="D541" t="s">
        <v>1212</v>
      </c>
      <c r="P541" t="s">
        <v>2749</v>
      </c>
      <c r="Q541" t="s">
        <v>2753</v>
      </c>
    </row>
    <row r="542" spans="3:17">
      <c r="C542" t="s">
        <v>1213</v>
      </c>
      <c r="D542" t="s">
        <v>1214</v>
      </c>
      <c r="P542" t="s">
        <v>2749</v>
      </c>
      <c r="Q542" t="s">
        <v>2753</v>
      </c>
    </row>
    <row r="543" spans="3:17">
      <c r="C543" t="s">
        <v>1215</v>
      </c>
      <c r="D543" t="s">
        <v>1214</v>
      </c>
      <c r="P543" t="s">
        <v>2749</v>
      </c>
      <c r="Q543" t="s">
        <v>2753</v>
      </c>
    </row>
    <row r="544" spans="3:17">
      <c r="C544" t="s">
        <v>1216</v>
      </c>
      <c r="D544" t="s">
        <v>1217</v>
      </c>
      <c r="P544" t="s">
        <v>2749</v>
      </c>
      <c r="Q544" t="s">
        <v>2753</v>
      </c>
    </row>
    <row r="545" spans="3:17">
      <c r="C545" t="s">
        <v>1218</v>
      </c>
      <c r="D545" t="s">
        <v>1217</v>
      </c>
      <c r="P545" t="s">
        <v>2749</v>
      </c>
      <c r="Q545" t="s">
        <v>2753</v>
      </c>
    </row>
    <row r="546" spans="3:17">
      <c r="C546" t="s">
        <v>1219</v>
      </c>
      <c r="D546" t="s">
        <v>1220</v>
      </c>
      <c r="P546" t="s">
        <v>2749</v>
      </c>
      <c r="Q546" t="s">
        <v>2753</v>
      </c>
    </row>
    <row r="547" spans="3:17">
      <c r="C547" t="s">
        <v>1221</v>
      </c>
      <c r="D547" t="s">
        <v>1220</v>
      </c>
      <c r="P547" t="s">
        <v>2749</v>
      </c>
      <c r="Q547" t="s">
        <v>2753</v>
      </c>
    </row>
    <row r="548" spans="3:17">
      <c r="C548" t="s">
        <v>1222</v>
      </c>
      <c r="D548" t="s">
        <v>1223</v>
      </c>
      <c r="P548" t="s">
        <v>2749</v>
      </c>
      <c r="Q548" t="s">
        <v>2753</v>
      </c>
    </row>
    <row r="549" spans="3:17">
      <c r="C549" t="s">
        <v>1224</v>
      </c>
      <c r="D549" t="s">
        <v>1223</v>
      </c>
      <c r="P549" t="s">
        <v>2749</v>
      </c>
      <c r="Q549" t="s">
        <v>2753</v>
      </c>
    </row>
    <row r="550" spans="3:17">
      <c r="C550" t="s">
        <v>1225</v>
      </c>
      <c r="D550" t="s">
        <v>1223</v>
      </c>
      <c r="P550" t="s">
        <v>2749</v>
      </c>
      <c r="Q550" t="s">
        <v>2753</v>
      </c>
    </row>
    <row r="551" spans="3:17">
      <c r="C551" t="s">
        <v>1226</v>
      </c>
      <c r="D551" t="s">
        <v>1227</v>
      </c>
      <c r="P551" t="s">
        <v>2749</v>
      </c>
      <c r="Q551" t="s">
        <v>2753</v>
      </c>
    </row>
    <row r="552" spans="3:17">
      <c r="C552" t="s">
        <v>1228</v>
      </c>
      <c r="D552" t="s">
        <v>1227</v>
      </c>
      <c r="P552" t="s">
        <v>2749</v>
      </c>
      <c r="Q552" t="s">
        <v>2753</v>
      </c>
    </row>
    <row r="553" spans="3:17">
      <c r="C553" t="s">
        <v>1229</v>
      </c>
      <c r="D553" t="s">
        <v>1227</v>
      </c>
      <c r="P553" t="s">
        <v>2749</v>
      </c>
      <c r="Q553" t="s">
        <v>2753</v>
      </c>
    </row>
    <row r="554" spans="3:17">
      <c r="C554" t="s">
        <v>1230</v>
      </c>
      <c r="D554" t="s">
        <v>1231</v>
      </c>
      <c r="P554" t="s">
        <v>2749</v>
      </c>
      <c r="Q554" t="s">
        <v>2753</v>
      </c>
    </row>
    <row r="555" spans="3:17">
      <c r="C555" t="s">
        <v>1232</v>
      </c>
      <c r="D555" t="s">
        <v>1231</v>
      </c>
      <c r="P555" t="s">
        <v>2749</v>
      </c>
      <c r="Q555" t="s">
        <v>2753</v>
      </c>
    </row>
    <row r="556" spans="3:17">
      <c r="C556" t="s">
        <v>1233</v>
      </c>
      <c r="D556" t="s">
        <v>1231</v>
      </c>
      <c r="P556" t="s">
        <v>2749</v>
      </c>
      <c r="Q556" t="s">
        <v>2753</v>
      </c>
    </row>
    <row r="557" spans="3:17">
      <c r="C557" t="s">
        <v>1234</v>
      </c>
      <c r="D557" t="s">
        <v>1235</v>
      </c>
      <c r="P557" t="s">
        <v>2749</v>
      </c>
      <c r="Q557" t="s">
        <v>2753</v>
      </c>
    </row>
    <row r="558" spans="3:17">
      <c r="C558" t="s">
        <v>1236</v>
      </c>
      <c r="D558" t="s">
        <v>1235</v>
      </c>
      <c r="P558" t="s">
        <v>2749</v>
      </c>
      <c r="Q558" t="s">
        <v>2753</v>
      </c>
    </row>
    <row r="559" spans="3:17">
      <c r="C559" t="s">
        <v>1237</v>
      </c>
      <c r="D559" t="s">
        <v>1235</v>
      </c>
      <c r="P559" t="s">
        <v>2749</v>
      </c>
      <c r="Q559" t="s">
        <v>2753</v>
      </c>
    </row>
    <row r="560" spans="3:17">
      <c r="C560" t="s">
        <v>1238</v>
      </c>
      <c r="D560" t="s">
        <v>1239</v>
      </c>
      <c r="P560" t="s">
        <v>2749</v>
      </c>
      <c r="Q560" t="s">
        <v>2753</v>
      </c>
    </row>
    <row r="561" spans="3:17">
      <c r="C561" t="s">
        <v>1240</v>
      </c>
      <c r="D561" t="s">
        <v>1241</v>
      </c>
      <c r="P561" t="s">
        <v>2749</v>
      </c>
      <c r="Q561" t="s">
        <v>2753</v>
      </c>
    </row>
    <row r="562" spans="3:17">
      <c r="C562" t="s">
        <v>1242</v>
      </c>
      <c r="D562" t="s">
        <v>1241</v>
      </c>
      <c r="P562" t="s">
        <v>2749</v>
      </c>
      <c r="Q562" t="s">
        <v>2753</v>
      </c>
    </row>
    <row r="563" spans="3:17">
      <c r="C563" t="s">
        <v>1243</v>
      </c>
      <c r="D563" t="s">
        <v>1244</v>
      </c>
      <c r="P563" t="s">
        <v>2749</v>
      </c>
      <c r="Q563" t="s">
        <v>2753</v>
      </c>
    </row>
    <row r="564" spans="3:17">
      <c r="C564" t="s">
        <v>1245</v>
      </c>
      <c r="D564" t="s">
        <v>1244</v>
      </c>
      <c r="P564" t="s">
        <v>2749</v>
      </c>
      <c r="Q564" t="s">
        <v>2753</v>
      </c>
    </row>
    <row r="565" spans="3:17">
      <c r="C565" t="s">
        <v>1246</v>
      </c>
      <c r="D565" t="s">
        <v>1247</v>
      </c>
      <c r="P565" t="s">
        <v>2748</v>
      </c>
      <c r="Q565" t="s">
        <v>2756</v>
      </c>
    </row>
    <row r="566" spans="3:17">
      <c r="C566" t="s">
        <v>1248</v>
      </c>
      <c r="D566" t="s">
        <v>1249</v>
      </c>
      <c r="P566" t="s">
        <v>2748</v>
      </c>
      <c r="Q566" t="s">
        <v>2756</v>
      </c>
    </row>
    <row r="567" spans="3:17">
      <c r="C567" t="s">
        <v>1250</v>
      </c>
      <c r="D567" t="s">
        <v>1251</v>
      </c>
      <c r="P567" t="s">
        <v>2748</v>
      </c>
      <c r="Q567" t="s">
        <v>2756</v>
      </c>
    </row>
    <row r="568" spans="3:17">
      <c r="C568" t="s">
        <v>1252</v>
      </c>
      <c r="D568" t="s">
        <v>1251</v>
      </c>
      <c r="P568" t="s">
        <v>2748</v>
      </c>
      <c r="Q568" t="s">
        <v>2756</v>
      </c>
    </row>
    <row r="569" spans="3:17">
      <c r="C569" t="s">
        <v>1253</v>
      </c>
      <c r="D569" t="s">
        <v>1254</v>
      </c>
      <c r="P569" t="s">
        <v>2748</v>
      </c>
      <c r="Q569" t="s">
        <v>2756</v>
      </c>
    </row>
    <row r="570" spans="3:17">
      <c r="C570" t="s">
        <v>1255</v>
      </c>
      <c r="D570" t="s">
        <v>1254</v>
      </c>
      <c r="P570" t="s">
        <v>2748</v>
      </c>
      <c r="Q570" t="s">
        <v>2756</v>
      </c>
    </row>
    <row r="571" spans="3:17">
      <c r="C571" t="s">
        <v>1256</v>
      </c>
      <c r="D571" t="s">
        <v>1257</v>
      </c>
      <c r="P571" t="s">
        <v>2748</v>
      </c>
      <c r="Q571" t="s">
        <v>2756</v>
      </c>
    </row>
    <row r="572" spans="3:17">
      <c r="C572" t="s">
        <v>1258</v>
      </c>
      <c r="D572" t="s">
        <v>1257</v>
      </c>
      <c r="P572" t="s">
        <v>2748</v>
      </c>
      <c r="Q572" t="s">
        <v>2756</v>
      </c>
    </row>
    <row r="573" spans="3:17">
      <c r="C573" t="s">
        <v>1259</v>
      </c>
      <c r="D573" t="s">
        <v>1260</v>
      </c>
      <c r="P573" t="s">
        <v>2748</v>
      </c>
      <c r="Q573" t="s">
        <v>2756</v>
      </c>
    </row>
    <row r="574" spans="3:17">
      <c r="C574" t="s">
        <v>1261</v>
      </c>
      <c r="D574" t="s">
        <v>1260</v>
      </c>
      <c r="P574" t="s">
        <v>2748</v>
      </c>
      <c r="Q574" t="s">
        <v>2756</v>
      </c>
    </row>
    <row r="575" spans="3:17">
      <c r="C575" t="s">
        <v>1262</v>
      </c>
      <c r="D575" t="s">
        <v>1263</v>
      </c>
      <c r="P575" t="s">
        <v>2748</v>
      </c>
      <c r="Q575" t="s">
        <v>2756</v>
      </c>
    </row>
    <row r="576" spans="3:17">
      <c r="C576" t="s">
        <v>1264</v>
      </c>
      <c r="D576" t="s">
        <v>1263</v>
      </c>
      <c r="P576" t="s">
        <v>2748</v>
      </c>
      <c r="Q576" t="s">
        <v>2756</v>
      </c>
    </row>
    <row r="577" spans="3:17">
      <c r="C577" t="s">
        <v>1265</v>
      </c>
      <c r="D577" t="s">
        <v>1266</v>
      </c>
      <c r="P577" t="s">
        <v>2748</v>
      </c>
      <c r="Q577" t="s">
        <v>2756</v>
      </c>
    </row>
    <row r="578" spans="3:17">
      <c r="C578" t="s">
        <v>1267</v>
      </c>
      <c r="D578" t="s">
        <v>1266</v>
      </c>
      <c r="P578" t="s">
        <v>2748</v>
      </c>
      <c r="Q578" t="s">
        <v>2756</v>
      </c>
    </row>
    <row r="579" spans="3:17">
      <c r="C579" t="s">
        <v>1268</v>
      </c>
      <c r="D579" t="s">
        <v>1269</v>
      </c>
      <c r="P579" t="s">
        <v>2748</v>
      </c>
      <c r="Q579" t="s">
        <v>2756</v>
      </c>
    </row>
    <row r="580" spans="3:17">
      <c r="C580" t="s">
        <v>1270</v>
      </c>
      <c r="D580" t="s">
        <v>1269</v>
      </c>
      <c r="P580" t="s">
        <v>2748</v>
      </c>
      <c r="Q580" t="s">
        <v>2756</v>
      </c>
    </row>
    <row r="581" spans="3:17">
      <c r="C581" t="s">
        <v>1271</v>
      </c>
      <c r="D581" t="s">
        <v>1272</v>
      </c>
      <c r="P581" t="s">
        <v>2748</v>
      </c>
      <c r="Q581" t="s">
        <v>2756</v>
      </c>
    </row>
    <row r="582" spans="3:17">
      <c r="C582" t="s">
        <v>1273</v>
      </c>
      <c r="D582" t="s">
        <v>1272</v>
      </c>
      <c r="P582" t="s">
        <v>2748</v>
      </c>
      <c r="Q582" t="s">
        <v>2756</v>
      </c>
    </row>
    <row r="583" spans="3:17">
      <c r="C583" t="s">
        <v>1274</v>
      </c>
      <c r="D583" t="s">
        <v>1275</v>
      </c>
      <c r="P583" t="s">
        <v>2748</v>
      </c>
      <c r="Q583" t="s">
        <v>2756</v>
      </c>
    </row>
    <row r="584" spans="3:17">
      <c r="C584" t="s">
        <v>1276</v>
      </c>
      <c r="D584" t="s">
        <v>1275</v>
      </c>
      <c r="P584" t="s">
        <v>2748</v>
      </c>
      <c r="Q584" t="s">
        <v>2756</v>
      </c>
    </row>
    <row r="585" spans="3:17">
      <c r="C585" t="s">
        <v>1277</v>
      </c>
      <c r="D585" t="s">
        <v>1275</v>
      </c>
      <c r="P585" t="s">
        <v>2748</v>
      </c>
      <c r="Q585" t="s">
        <v>2756</v>
      </c>
    </row>
    <row r="586" spans="3:17">
      <c r="C586" t="s">
        <v>1278</v>
      </c>
      <c r="D586" t="s">
        <v>1279</v>
      </c>
      <c r="P586" t="s">
        <v>2749</v>
      </c>
      <c r="Q586" t="s">
        <v>2753</v>
      </c>
    </row>
    <row r="587" spans="3:17">
      <c r="C587" t="s">
        <v>1280</v>
      </c>
      <c r="D587" t="s">
        <v>1279</v>
      </c>
      <c r="P587" t="s">
        <v>2749</v>
      </c>
      <c r="Q587" t="s">
        <v>2753</v>
      </c>
    </row>
    <row r="588" spans="3:17">
      <c r="C588" t="s">
        <v>1281</v>
      </c>
      <c r="D588" t="s">
        <v>1282</v>
      </c>
      <c r="P588" t="s">
        <v>2749</v>
      </c>
      <c r="Q588" t="s">
        <v>2753</v>
      </c>
    </row>
    <row r="589" spans="3:17">
      <c r="C589" t="s">
        <v>1283</v>
      </c>
      <c r="D589" t="s">
        <v>1284</v>
      </c>
      <c r="P589" t="s">
        <v>2749</v>
      </c>
      <c r="Q589" t="s">
        <v>2753</v>
      </c>
    </row>
    <row r="590" spans="3:17">
      <c r="C590" t="s">
        <v>1285</v>
      </c>
      <c r="D590" t="s">
        <v>1284</v>
      </c>
      <c r="P590" t="s">
        <v>2749</v>
      </c>
      <c r="Q590" t="s">
        <v>2753</v>
      </c>
    </row>
    <row r="591" spans="3:17">
      <c r="C591" t="s">
        <v>1286</v>
      </c>
      <c r="D591" t="s">
        <v>1287</v>
      </c>
      <c r="P591" t="s">
        <v>2749</v>
      </c>
      <c r="Q591" t="s">
        <v>2753</v>
      </c>
    </row>
    <row r="592" spans="3:17">
      <c r="C592" t="s">
        <v>1288</v>
      </c>
      <c r="D592" t="s">
        <v>1287</v>
      </c>
      <c r="P592" t="s">
        <v>2749</v>
      </c>
      <c r="Q592" t="s">
        <v>2753</v>
      </c>
    </row>
    <row r="593" spans="3:17">
      <c r="C593" t="s">
        <v>1289</v>
      </c>
      <c r="D593" t="s">
        <v>1290</v>
      </c>
      <c r="P593" t="s">
        <v>2749</v>
      </c>
      <c r="Q593" t="s">
        <v>2753</v>
      </c>
    </row>
    <row r="594" spans="3:17">
      <c r="C594" t="s">
        <v>1291</v>
      </c>
      <c r="D594" t="s">
        <v>1290</v>
      </c>
      <c r="P594" t="s">
        <v>2749</v>
      </c>
      <c r="Q594" t="s">
        <v>2753</v>
      </c>
    </row>
    <row r="595" spans="3:17">
      <c r="C595" t="s">
        <v>1292</v>
      </c>
      <c r="D595" t="s">
        <v>1293</v>
      </c>
      <c r="P595" t="s">
        <v>2749</v>
      </c>
      <c r="Q595" t="s">
        <v>2753</v>
      </c>
    </row>
    <row r="596" spans="3:17">
      <c r="C596" t="s">
        <v>1294</v>
      </c>
      <c r="D596" t="s">
        <v>1293</v>
      </c>
      <c r="P596" t="s">
        <v>2749</v>
      </c>
      <c r="Q596" t="s">
        <v>2753</v>
      </c>
    </row>
    <row r="597" spans="3:17">
      <c r="C597" t="s">
        <v>1295</v>
      </c>
      <c r="D597" t="s">
        <v>1296</v>
      </c>
      <c r="P597" t="s">
        <v>2749</v>
      </c>
      <c r="Q597" t="s">
        <v>2753</v>
      </c>
    </row>
    <row r="598" spans="3:17">
      <c r="C598" t="s">
        <v>1297</v>
      </c>
      <c r="D598" t="s">
        <v>1298</v>
      </c>
      <c r="P598" t="s">
        <v>2749</v>
      </c>
      <c r="Q598" t="s">
        <v>2753</v>
      </c>
    </row>
    <row r="599" spans="3:17">
      <c r="C599" t="s">
        <v>1299</v>
      </c>
      <c r="D599" t="s">
        <v>1298</v>
      </c>
      <c r="P599" t="s">
        <v>2749</v>
      </c>
      <c r="Q599" t="s">
        <v>2753</v>
      </c>
    </row>
    <row r="600" spans="3:17">
      <c r="C600" t="s">
        <v>1300</v>
      </c>
      <c r="D600" t="s">
        <v>1301</v>
      </c>
      <c r="P600" t="s">
        <v>2749</v>
      </c>
      <c r="Q600" t="s">
        <v>2753</v>
      </c>
    </row>
    <row r="601" spans="3:17">
      <c r="C601" t="s">
        <v>1302</v>
      </c>
      <c r="D601" t="s">
        <v>1301</v>
      </c>
      <c r="P601" t="s">
        <v>2749</v>
      </c>
      <c r="Q601" t="s">
        <v>2753</v>
      </c>
    </row>
    <row r="602" spans="3:17">
      <c r="C602" t="s">
        <v>1303</v>
      </c>
      <c r="D602" t="s">
        <v>1304</v>
      </c>
      <c r="P602" t="s">
        <v>2749</v>
      </c>
      <c r="Q602" t="s">
        <v>2753</v>
      </c>
    </row>
    <row r="603" spans="3:17">
      <c r="C603" t="s">
        <v>1305</v>
      </c>
      <c r="D603" t="s">
        <v>1304</v>
      </c>
      <c r="P603" t="s">
        <v>2749</v>
      </c>
      <c r="Q603" t="s">
        <v>2753</v>
      </c>
    </row>
    <row r="604" spans="3:17">
      <c r="C604" t="s">
        <v>1306</v>
      </c>
      <c r="D604" t="s">
        <v>1307</v>
      </c>
      <c r="P604" t="s">
        <v>2749</v>
      </c>
      <c r="Q604" t="s">
        <v>2753</v>
      </c>
    </row>
    <row r="605" spans="3:17">
      <c r="C605" t="s">
        <v>1308</v>
      </c>
      <c r="D605" t="s">
        <v>1307</v>
      </c>
      <c r="P605" t="s">
        <v>2749</v>
      </c>
      <c r="Q605" t="s">
        <v>2753</v>
      </c>
    </row>
    <row r="606" spans="3:17">
      <c r="C606" t="s">
        <v>1309</v>
      </c>
      <c r="D606" t="s">
        <v>1307</v>
      </c>
      <c r="P606" t="s">
        <v>2749</v>
      </c>
      <c r="Q606" t="s">
        <v>2753</v>
      </c>
    </row>
    <row r="607" spans="3:17">
      <c r="C607" t="s">
        <v>1310</v>
      </c>
      <c r="D607" t="s">
        <v>1311</v>
      </c>
      <c r="P607" t="s">
        <v>2749</v>
      </c>
      <c r="Q607" t="s">
        <v>2753</v>
      </c>
    </row>
    <row r="608" spans="3:17">
      <c r="C608" t="s">
        <v>1312</v>
      </c>
      <c r="D608" t="s">
        <v>1313</v>
      </c>
      <c r="P608" t="s">
        <v>2749</v>
      </c>
      <c r="Q608" t="s">
        <v>2753</v>
      </c>
    </row>
    <row r="609" spans="3:17">
      <c r="C609" t="s">
        <v>1314</v>
      </c>
      <c r="D609" t="s">
        <v>1313</v>
      </c>
      <c r="P609" t="s">
        <v>2749</v>
      </c>
      <c r="Q609" t="s">
        <v>2753</v>
      </c>
    </row>
    <row r="610" spans="3:17">
      <c r="C610" t="s">
        <v>1315</v>
      </c>
      <c r="D610" t="s">
        <v>1313</v>
      </c>
      <c r="P610" t="s">
        <v>2749</v>
      </c>
      <c r="Q610" t="s">
        <v>2753</v>
      </c>
    </row>
    <row r="611" spans="3:17">
      <c r="C611" t="s">
        <v>1316</v>
      </c>
      <c r="D611" t="s">
        <v>1313</v>
      </c>
      <c r="P611" t="s">
        <v>2749</v>
      </c>
      <c r="Q611" t="s">
        <v>2753</v>
      </c>
    </row>
    <row r="612" spans="3:17">
      <c r="C612" t="s">
        <v>1317</v>
      </c>
      <c r="D612" t="s">
        <v>1318</v>
      </c>
      <c r="P612" t="s">
        <v>2749</v>
      </c>
      <c r="Q612" t="s">
        <v>2753</v>
      </c>
    </row>
    <row r="613" spans="3:17">
      <c r="C613" t="s">
        <v>1319</v>
      </c>
      <c r="D613" t="s">
        <v>1318</v>
      </c>
      <c r="P613" t="s">
        <v>2749</v>
      </c>
      <c r="Q613" t="s">
        <v>2753</v>
      </c>
    </row>
    <row r="614" spans="3:17">
      <c r="C614" t="s">
        <v>1320</v>
      </c>
      <c r="D614" t="s">
        <v>1318</v>
      </c>
      <c r="P614" t="s">
        <v>2749</v>
      </c>
      <c r="Q614" t="s">
        <v>2753</v>
      </c>
    </row>
    <row r="615" spans="3:17">
      <c r="C615" t="s">
        <v>1321</v>
      </c>
      <c r="D615" t="s">
        <v>1318</v>
      </c>
      <c r="P615" t="s">
        <v>2749</v>
      </c>
      <c r="Q615" t="s">
        <v>2753</v>
      </c>
    </row>
    <row r="616" spans="3:17">
      <c r="C616" t="s">
        <v>1322</v>
      </c>
      <c r="D616" t="s">
        <v>1323</v>
      </c>
      <c r="P616" t="s">
        <v>2749</v>
      </c>
      <c r="Q616" t="s">
        <v>2753</v>
      </c>
    </row>
    <row r="617" spans="3:17">
      <c r="C617" t="s">
        <v>1324</v>
      </c>
      <c r="D617" t="s">
        <v>1325</v>
      </c>
      <c r="P617" t="s">
        <v>2749</v>
      </c>
      <c r="Q617" t="s">
        <v>2753</v>
      </c>
    </row>
    <row r="618" spans="3:17">
      <c r="C618" t="s">
        <v>1326</v>
      </c>
      <c r="D618" t="s">
        <v>1327</v>
      </c>
      <c r="P618" t="s">
        <v>2749</v>
      </c>
      <c r="Q618" t="s">
        <v>2753</v>
      </c>
    </row>
    <row r="619" spans="3:17">
      <c r="C619" t="s">
        <v>1328</v>
      </c>
      <c r="D619" t="s">
        <v>1327</v>
      </c>
      <c r="P619" t="s">
        <v>2749</v>
      </c>
      <c r="Q619" t="s">
        <v>2753</v>
      </c>
    </row>
    <row r="620" spans="3:17">
      <c r="C620" t="s">
        <v>1329</v>
      </c>
      <c r="D620" t="s">
        <v>1330</v>
      </c>
      <c r="P620" t="s">
        <v>2749</v>
      </c>
      <c r="Q620" t="s">
        <v>2753</v>
      </c>
    </row>
    <row r="621" spans="3:17">
      <c r="C621" t="s">
        <v>1331</v>
      </c>
      <c r="D621" t="s">
        <v>1330</v>
      </c>
      <c r="P621" t="s">
        <v>2749</v>
      </c>
      <c r="Q621" t="s">
        <v>2753</v>
      </c>
    </row>
    <row r="622" spans="3:17">
      <c r="C622" t="s">
        <v>1332</v>
      </c>
      <c r="D622" t="s">
        <v>1333</v>
      </c>
      <c r="P622" t="s">
        <v>2749</v>
      </c>
      <c r="Q622" t="s">
        <v>2753</v>
      </c>
    </row>
    <row r="623" spans="3:17">
      <c r="C623" t="s">
        <v>1334</v>
      </c>
      <c r="D623" t="s">
        <v>1335</v>
      </c>
      <c r="P623" t="s">
        <v>2749</v>
      </c>
      <c r="Q623" t="s">
        <v>2753</v>
      </c>
    </row>
    <row r="624" spans="3:17">
      <c r="C624" t="s">
        <v>1336</v>
      </c>
      <c r="D624" t="s">
        <v>1335</v>
      </c>
      <c r="P624" t="s">
        <v>2749</v>
      </c>
      <c r="Q624" t="s">
        <v>2753</v>
      </c>
    </row>
    <row r="625" spans="3:17">
      <c r="C625" t="s">
        <v>1337</v>
      </c>
      <c r="D625" t="s">
        <v>1338</v>
      </c>
      <c r="P625" t="s">
        <v>2749</v>
      </c>
      <c r="Q625" t="s">
        <v>2753</v>
      </c>
    </row>
    <row r="626" spans="3:17">
      <c r="C626" t="s">
        <v>1339</v>
      </c>
      <c r="D626" t="s">
        <v>1338</v>
      </c>
      <c r="P626" t="s">
        <v>2749</v>
      </c>
      <c r="Q626" t="s">
        <v>2753</v>
      </c>
    </row>
    <row r="627" spans="3:17">
      <c r="C627" t="s">
        <v>1340</v>
      </c>
      <c r="D627" t="s">
        <v>1341</v>
      </c>
      <c r="P627" t="s">
        <v>2749</v>
      </c>
      <c r="Q627" t="s">
        <v>2753</v>
      </c>
    </row>
    <row r="628" spans="3:17">
      <c r="C628" t="s">
        <v>1342</v>
      </c>
      <c r="D628" t="s">
        <v>1343</v>
      </c>
      <c r="P628" t="s">
        <v>2749</v>
      </c>
      <c r="Q628" t="s">
        <v>2753</v>
      </c>
    </row>
    <row r="629" spans="3:17">
      <c r="C629" t="s">
        <v>1344</v>
      </c>
      <c r="D629" t="s">
        <v>1343</v>
      </c>
      <c r="P629" t="s">
        <v>2749</v>
      </c>
      <c r="Q629" t="s">
        <v>2753</v>
      </c>
    </row>
    <row r="630" spans="3:17">
      <c r="C630" t="s">
        <v>1345</v>
      </c>
      <c r="D630" t="s">
        <v>1346</v>
      </c>
      <c r="P630" t="s">
        <v>2749</v>
      </c>
      <c r="Q630" t="s">
        <v>2753</v>
      </c>
    </row>
    <row r="631" spans="3:17">
      <c r="C631" t="s">
        <v>1347</v>
      </c>
      <c r="D631" t="s">
        <v>1346</v>
      </c>
      <c r="P631" t="s">
        <v>2749</v>
      </c>
      <c r="Q631" t="s">
        <v>2753</v>
      </c>
    </row>
    <row r="632" spans="3:17">
      <c r="C632" t="s">
        <v>1348</v>
      </c>
      <c r="D632" t="s">
        <v>1349</v>
      </c>
      <c r="P632" t="s">
        <v>2749</v>
      </c>
      <c r="Q632" t="s">
        <v>2753</v>
      </c>
    </row>
    <row r="633" spans="3:17">
      <c r="C633" t="s">
        <v>1350</v>
      </c>
      <c r="D633" t="s">
        <v>1349</v>
      </c>
      <c r="P633" t="s">
        <v>2749</v>
      </c>
      <c r="Q633" t="s">
        <v>2753</v>
      </c>
    </row>
    <row r="634" spans="3:17">
      <c r="C634" t="s">
        <v>1351</v>
      </c>
      <c r="D634" t="s">
        <v>1349</v>
      </c>
      <c r="P634" t="s">
        <v>2749</v>
      </c>
      <c r="Q634" t="s">
        <v>2753</v>
      </c>
    </row>
    <row r="635" spans="3:17">
      <c r="C635" t="s">
        <v>1352</v>
      </c>
      <c r="D635" t="s">
        <v>1349</v>
      </c>
      <c r="P635" t="s">
        <v>2749</v>
      </c>
      <c r="Q635" t="s">
        <v>2753</v>
      </c>
    </row>
    <row r="636" spans="3:17">
      <c r="C636" t="s">
        <v>1353</v>
      </c>
      <c r="D636" t="s">
        <v>1354</v>
      </c>
      <c r="P636" t="s">
        <v>2749</v>
      </c>
      <c r="Q636" t="s">
        <v>2753</v>
      </c>
    </row>
    <row r="637" spans="3:17">
      <c r="C637" t="s">
        <v>1355</v>
      </c>
      <c r="D637" t="s">
        <v>1356</v>
      </c>
      <c r="P637" t="s">
        <v>2749</v>
      </c>
      <c r="Q637" t="s">
        <v>2753</v>
      </c>
    </row>
    <row r="638" spans="3:17">
      <c r="C638" t="s">
        <v>1357</v>
      </c>
      <c r="D638" t="s">
        <v>1358</v>
      </c>
      <c r="P638" t="s">
        <v>2749</v>
      </c>
      <c r="Q638" t="s">
        <v>2753</v>
      </c>
    </row>
    <row r="639" spans="3:17">
      <c r="C639" t="s">
        <v>1359</v>
      </c>
      <c r="D639" t="s">
        <v>1358</v>
      </c>
      <c r="P639" t="s">
        <v>2749</v>
      </c>
      <c r="Q639" t="s">
        <v>2753</v>
      </c>
    </row>
    <row r="640" spans="3:17">
      <c r="C640" t="s">
        <v>1360</v>
      </c>
      <c r="D640" t="s">
        <v>1358</v>
      </c>
      <c r="P640" t="s">
        <v>2749</v>
      </c>
      <c r="Q640" t="s">
        <v>2753</v>
      </c>
    </row>
    <row r="641" spans="3:17">
      <c r="C641" t="s">
        <v>1361</v>
      </c>
      <c r="D641" t="s">
        <v>1362</v>
      </c>
      <c r="P641" t="s">
        <v>2749</v>
      </c>
      <c r="Q641" t="s">
        <v>2753</v>
      </c>
    </row>
    <row r="642" spans="3:17">
      <c r="C642" t="s">
        <v>1363</v>
      </c>
      <c r="D642" t="s">
        <v>1362</v>
      </c>
      <c r="P642" t="s">
        <v>2749</v>
      </c>
      <c r="Q642" t="s">
        <v>2753</v>
      </c>
    </row>
    <row r="643" spans="3:17">
      <c r="C643" t="s">
        <v>1364</v>
      </c>
      <c r="D643" t="s">
        <v>1362</v>
      </c>
      <c r="P643" t="s">
        <v>2749</v>
      </c>
      <c r="Q643" t="s">
        <v>2753</v>
      </c>
    </row>
    <row r="644" spans="3:17">
      <c r="C644" t="s">
        <v>1365</v>
      </c>
      <c r="D644" t="s">
        <v>1366</v>
      </c>
      <c r="P644" t="s">
        <v>2749</v>
      </c>
      <c r="Q644" t="s">
        <v>2753</v>
      </c>
    </row>
    <row r="645" spans="3:17">
      <c r="C645" t="s">
        <v>1367</v>
      </c>
      <c r="D645" t="s">
        <v>1368</v>
      </c>
      <c r="P645" t="s">
        <v>2749</v>
      </c>
      <c r="Q645" t="s">
        <v>2753</v>
      </c>
    </row>
    <row r="646" spans="3:17">
      <c r="C646" t="s">
        <v>1369</v>
      </c>
      <c r="D646" t="s">
        <v>1370</v>
      </c>
      <c r="P646" t="s">
        <v>2749</v>
      </c>
      <c r="Q646" t="s">
        <v>2753</v>
      </c>
    </row>
    <row r="647" spans="3:17">
      <c r="C647" t="s">
        <v>1371</v>
      </c>
      <c r="D647" t="s">
        <v>1370</v>
      </c>
      <c r="P647" t="s">
        <v>2749</v>
      </c>
      <c r="Q647" t="s">
        <v>2753</v>
      </c>
    </row>
    <row r="648" spans="3:17">
      <c r="C648" t="s">
        <v>1372</v>
      </c>
      <c r="D648" t="s">
        <v>1373</v>
      </c>
      <c r="P648" t="s">
        <v>2749</v>
      </c>
      <c r="Q648" t="s">
        <v>2753</v>
      </c>
    </row>
    <row r="649" spans="3:17">
      <c r="C649" t="s">
        <v>1374</v>
      </c>
      <c r="D649" t="s">
        <v>1373</v>
      </c>
      <c r="P649" t="s">
        <v>2749</v>
      </c>
      <c r="Q649" t="s">
        <v>2753</v>
      </c>
    </row>
    <row r="650" spans="3:17">
      <c r="C650" t="s">
        <v>1375</v>
      </c>
      <c r="D650" t="s">
        <v>1376</v>
      </c>
      <c r="P650" t="s">
        <v>2749</v>
      </c>
      <c r="Q650" t="s">
        <v>2753</v>
      </c>
    </row>
    <row r="651" spans="3:17">
      <c r="C651" t="s">
        <v>1377</v>
      </c>
      <c r="D651" t="s">
        <v>1376</v>
      </c>
      <c r="P651" t="s">
        <v>2749</v>
      </c>
      <c r="Q651" t="s">
        <v>2753</v>
      </c>
    </row>
    <row r="652" spans="3:17">
      <c r="C652" t="s">
        <v>1378</v>
      </c>
      <c r="D652" t="s">
        <v>1379</v>
      </c>
      <c r="P652" t="s">
        <v>2749</v>
      </c>
      <c r="Q652" t="s">
        <v>2753</v>
      </c>
    </row>
    <row r="653" spans="3:17">
      <c r="C653" t="s">
        <v>1380</v>
      </c>
      <c r="D653" t="s">
        <v>1381</v>
      </c>
      <c r="P653" t="s">
        <v>2749</v>
      </c>
      <c r="Q653" t="s">
        <v>2753</v>
      </c>
    </row>
    <row r="654" spans="3:17">
      <c r="C654" t="s">
        <v>1382</v>
      </c>
      <c r="D654" t="s">
        <v>1381</v>
      </c>
      <c r="P654" t="s">
        <v>2749</v>
      </c>
      <c r="Q654" t="s">
        <v>2753</v>
      </c>
    </row>
    <row r="655" spans="3:17">
      <c r="C655" t="s">
        <v>1383</v>
      </c>
      <c r="D655" t="s">
        <v>1384</v>
      </c>
      <c r="P655" t="s">
        <v>2749</v>
      </c>
      <c r="Q655" t="s">
        <v>2753</v>
      </c>
    </row>
    <row r="656" spans="3:17">
      <c r="C656" t="s">
        <v>1385</v>
      </c>
      <c r="D656" t="s">
        <v>1384</v>
      </c>
      <c r="P656" t="s">
        <v>2749</v>
      </c>
      <c r="Q656" t="s">
        <v>2753</v>
      </c>
    </row>
    <row r="657" spans="3:17">
      <c r="C657" t="s">
        <v>1386</v>
      </c>
      <c r="D657" t="s">
        <v>1387</v>
      </c>
      <c r="P657" t="s">
        <v>2749</v>
      </c>
      <c r="Q657" t="s">
        <v>2753</v>
      </c>
    </row>
    <row r="658" spans="3:17">
      <c r="C658" t="s">
        <v>1388</v>
      </c>
      <c r="D658" t="s">
        <v>1389</v>
      </c>
      <c r="P658" t="s">
        <v>2749</v>
      </c>
      <c r="Q658" t="s">
        <v>2753</v>
      </c>
    </row>
    <row r="659" spans="3:17">
      <c r="C659" t="s">
        <v>1390</v>
      </c>
      <c r="D659" t="s">
        <v>1389</v>
      </c>
      <c r="P659" t="s">
        <v>2749</v>
      </c>
      <c r="Q659" t="s">
        <v>2753</v>
      </c>
    </row>
    <row r="660" spans="3:17">
      <c r="C660" t="s">
        <v>1391</v>
      </c>
      <c r="D660" t="s">
        <v>1392</v>
      </c>
      <c r="P660" t="s">
        <v>2749</v>
      </c>
      <c r="Q660" t="s">
        <v>2753</v>
      </c>
    </row>
    <row r="661" spans="3:17">
      <c r="C661" t="s">
        <v>1393</v>
      </c>
      <c r="D661" t="s">
        <v>1392</v>
      </c>
      <c r="P661" t="s">
        <v>2749</v>
      </c>
      <c r="Q661" t="s">
        <v>2753</v>
      </c>
    </row>
    <row r="662" spans="3:17">
      <c r="C662" t="s">
        <v>1394</v>
      </c>
      <c r="D662" t="s">
        <v>1395</v>
      </c>
      <c r="P662" t="s">
        <v>2749</v>
      </c>
      <c r="Q662" t="s">
        <v>2753</v>
      </c>
    </row>
    <row r="663" spans="3:17">
      <c r="C663" t="s">
        <v>1396</v>
      </c>
      <c r="D663" t="s">
        <v>1397</v>
      </c>
      <c r="P663" t="s">
        <v>2749</v>
      </c>
      <c r="Q663" t="s">
        <v>2753</v>
      </c>
    </row>
    <row r="664" spans="3:17">
      <c r="C664" t="s">
        <v>1398</v>
      </c>
      <c r="D664" t="s">
        <v>1399</v>
      </c>
      <c r="P664" t="s">
        <v>2749</v>
      </c>
      <c r="Q664" t="s">
        <v>2753</v>
      </c>
    </row>
    <row r="665" spans="3:17">
      <c r="C665" t="s">
        <v>1400</v>
      </c>
      <c r="D665" t="s">
        <v>1399</v>
      </c>
      <c r="P665" t="s">
        <v>2749</v>
      </c>
      <c r="Q665" t="s">
        <v>2753</v>
      </c>
    </row>
    <row r="666" spans="3:17">
      <c r="C666" t="s">
        <v>1401</v>
      </c>
      <c r="D666" t="s">
        <v>1402</v>
      </c>
      <c r="P666" t="s">
        <v>2749</v>
      </c>
      <c r="Q666" t="s">
        <v>2753</v>
      </c>
    </row>
    <row r="667" spans="3:17">
      <c r="C667" t="s">
        <v>1403</v>
      </c>
      <c r="D667" t="s">
        <v>1402</v>
      </c>
      <c r="P667" t="s">
        <v>2749</v>
      </c>
      <c r="Q667" t="s">
        <v>2753</v>
      </c>
    </row>
    <row r="668" spans="3:17">
      <c r="C668" t="s">
        <v>1404</v>
      </c>
      <c r="D668" t="s">
        <v>1405</v>
      </c>
      <c r="P668" t="s">
        <v>2749</v>
      </c>
      <c r="Q668" t="s">
        <v>2753</v>
      </c>
    </row>
    <row r="669" spans="3:17">
      <c r="C669" t="s">
        <v>1406</v>
      </c>
      <c r="D669" t="s">
        <v>1405</v>
      </c>
      <c r="P669" t="s">
        <v>2749</v>
      </c>
      <c r="Q669" t="s">
        <v>2753</v>
      </c>
    </row>
    <row r="670" spans="3:17">
      <c r="C670" t="s">
        <v>1407</v>
      </c>
      <c r="D670" t="s">
        <v>1408</v>
      </c>
      <c r="P670" t="s">
        <v>2749</v>
      </c>
      <c r="Q670" t="s">
        <v>2753</v>
      </c>
    </row>
    <row r="671" spans="3:17">
      <c r="C671" t="s">
        <v>1409</v>
      </c>
      <c r="D671" t="s">
        <v>1410</v>
      </c>
      <c r="P671" t="s">
        <v>2749</v>
      </c>
      <c r="Q671" t="s">
        <v>2753</v>
      </c>
    </row>
    <row r="672" spans="3:17">
      <c r="C672" t="s">
        <v>1411</v>
      </c>
      <c r="D672" t="s">
        <v>1410</v>
      </c>
      <c r="P672" t="s">
        <v>2749</v>
      </c>
      <c r="Q672" t="s">
        <v>2753</v>
      </c>
    </row>
    <row r="673" spans="3:17">
      <c r="C673" t="s">
        <v>1412</v>
      </c>
      <c r="D673" t="s">
        <v>1413</v>
      </c>
      <c r="P673" t="s">
        <v>2749</v>
      </c>
      <c r="Q673" t="s">
        <v>2753</v>
      </c>
    </row>
    <row r="674" spans="3:17">
      <c r="C674" t="s">
        <v>1414</v>
      </c>
      <c r="D674" t="s">
        <v>1413</v>
      </c>
      <c r="P674" t="s">
        <v>2749</v>
      </c>
      <c r="Q674" t="s">
        <v>2753</v>
      </c>
    </row>
    <row r="675" spans="3:17">
      <c r="C675" t="s">
        <v>1415</v>
      </c>
      <c r="D675" t="s">
        <v>1416</v>
      </c>
      <c r="P675" t="s">
        <v>2749</v>
      </c>
      <c r="Q675" t="s">
        <v>2753</v>
      </c>
    </row>
    <row r="676" spans="3:17">
      <c r="C676" t="s">
        <v>1417</v>
      </c>
      <c r="D676" t="s">
        <v>1416</v>
      </c>
      <c r="P676" t="s">
        <v>2749</v>
      </c>
      <c r="Q676" t="s">
        <v>2753</v>
      </c>
    </row>
    <row r="677" spans="3:17">
      <c r="C677" t="s">
        <v>1418</v>
      </c>
      <c r="D677" t="s">
        <v>1419</v>
      </c>
      <c r="P677" t="s">
        <v>2749</v>
      </c>
      <c r="Q677" t="s">
        <v>2753</v>
      </c>
    </row>
    <row r="678" spans="3:17">
      <c r="C678" t="s">
        <v>1420</v>
      </c>
      <c r="D678" t="s">
        <v>1421</v>
      </c>
      <c r="P678" t="s">
        <v>2749</v>
      </c>
      <c r="Q678" t="s">
        <v>2753</v>
      </c>
    </row>
    <row r="679" spans="3:17">
      <c r="C679" t="s">
        <v>1422</v>
      </c>
      <c r="D679" t="s">
        <v>1421</v>
      </c>
      <c r="P679" t="s">
        <v>2749</v>
      </c>
      <c r="Q679" t="s">
        <v>2753</v>
      </c>
    </row>
    <row r="680" spans="3:17">
      <c r="C680" t="s">
        <v>1423</v>
      </c>
      <c r="D680" t="s">
        <v>1424</v>
      </c>
      <c r="P680" t="s">
        <v>2749</v>
      </c>
      <c r="Q680" t="s">
        <v>2753</v>
      </c>
    </row>
    <row r="681" spans="3:17">
      <c r="C681" t="s">
        <v>1425</v>
      </c>
      <c r="D681" t="s">
        <v>1424</v>
      </c>
      <c r="P681" t="s">
        <v>2749</v>
      </c>
      <c r="Q681" t="s">
        <v>2753</v>
      </c>
    </row>
    <row r="682" spans="3:17">
      <c r="C682" t="s">
        <v>1426</v>
      </c>
      <c r="D682" t="s">
        <v>1427</v>
      </c>
      <c r="P682" t="s">
        <v>2749</v>
      </c>
      <c r="Q682" t="s">
        <v>2753</v>
      </c>
    </row>
    <row r="683" spans="3:17">
      <c r="C683" t="s">
        <v>1428</v>
      </c>
      <c r="D683" t="s">
        <v>1427</v>
      </c>
      <c r="P683" t="s">
        <v>2749</v>
      </c>
      <c r="Q683" t="s">
        <v>2753</v>
      </c>
    </row>
    <row r="684" spans="3:17">
      <c r="C684" t="s">
        <v>1429</v>
      </c>
      <c r="D684" t="s">
        <v>1430</v>
      </c>
      <c r="P684" t="s">
        <v>2749</v>
      </c>
      <c r="Q684" t="s">
        <v>2753</v>
      </c>
    </row>
    <row r="685" spans="3:17">
      <c r="C685" t="s">
        <v>1431</v>
      </c>
      <c r="D685" t="s">
        <v>1430</v>
      </c>
      <c r="P685" t="s">
        <v>2749</v>
      </c>
      <c r="Q685" t="s">
        <v>2753</v>
      </c>
    </row>
    <row r="686" spans="3:17">
      <c r="C686" t="s">
        <v>1432</v>
      </c>
      <c r="D686" t="s">
        <v>1433</v>
      </c>
      <c r="P686" t="s">
        <v>2749</v>
      </c>
      <c r="Q686" t="s">
        <v>2753</v>
      </c>
    </row>
    <row r="687" spans="3:17">
      <c r="C687" t="s">
        <v>1434</v>
      </c>
      <c r="D687" t="s">
        <v>1433</v>
      </c>
      <c r="P687" t="s">
        <v>2749</v>
      </c>
      <c r="Q687" t="s">
        <v>2753</v>
      </c>
    </row>
    <row r="688" spans="3:17">
      <c r="C688" t="s">
        <v>1435</v>
      </c>
      <c r="D688" t="s">
        <v>1436</v>
      </c>
      <c r="P688" t="s">
        <v>2749</v>
      </c>
      <c r="Q688" t="s">
        <v>2753</v>
      </c>
    </row>
    <row r="689" spans="3:17">
      <c r="C689" t="s">
        <v>1437</v>
      </c>
      <c r="D689" t="s">
        <v>1438</v>
      </c>
      <c r="P689" t="s">
        <v>2749</v>
      </c>
      <c r="Q689" t="s">
        <v>2753</v>
      </c>
    </row>
    <row r="690" spans="3:17">
      <c r="C690" t="s">
        <v>1439</v>
      </c>
      <c r="D690" t="s">
        <v>1438</v>
      </c>
      <c r="P690" t="s">
        <v>2749</v>
      </c>
      <c r="Q690" t="s">
        <v>2753</v>
      </c>
    </row>
    <row r="691" spans="3:17">
      <c r="C691" t="s">
        <v>1440</v>
      </c>
      <c r="D691" t="s">
        <v>1441</v>
      </c>
      <c r="P691" t="s">
        <v>2749</v>
      </c>
      <c r="Q691" t="s">
        <v>2753</v>
      </c>
    </row>
    <row r="692" spans="3:17">
      <c r="C692" t="s">
        <v>1442</v>
      </c>
      <c r="D692" t="s">
        <v>1441</v>
      </c>
      <c r="P692" t="s">
        <v>2749</v>
      </c>
      <c r="Q692" t="s">
        <v>2753</v>
      </c>
    </row>
    <row r="693" spans="3:17">
      <c r="C693" t="s">
        <v>1443</v>
      </c>
      <c r="D693" t="s">
        <v>1444</v>
      </c>
      <c r="P693" t="s">
        <v>2749</v>
      </c>
      <c r="Q693" t="s">
        <v>2753</v>
      </c>
    </row>
    <row r="694" spans="3:17">
      <c r="C694" t="s">
        <v>1445</v>
      </c>
      <c r="D694" t="s">
        <v>1446</v>
      </c>
      <c r="P694" t="s">
        <v>2749</v>
      </c>
      <c r="Q694" t="s">
        <v>2753</v>
      </c>
    </row>
    <row r="695" spans="3:17">
      <c r="C695" t="s">
        <v>1447</v>
      </c>
      <c r="D695" t="s">
        <v>1448</v>
      </c>
      <c r="P695" t="s">
        <v>2749</v>
      </c>
      <c r="Q695" t="s">
        <v>2753</v>
      </c>
    </row>
    <row r="696" spans="3:17">
      <c r="C696" t="s">
        <v>1449</v>
      </c>
      <c r="D696" t="s">
        <v>1450</v>
      </c>
      <c r="P696" t="s">
        <v>2749</v>
      </c>
      <c r="Q696" t="s">
        <v>2753</v>
      </c>
    </row>
    <row r="697" spans="3:17">
      <c r="C697" t="s">
        <v>1451</v>
      </c>
      <c r="D697" t="s">
        <v>1450</v>
      </c>
      <c r="P697" t="s">
        <v>2749</v>
      </c>
      <c r="Q697" t="s">
        <v>2753</v>
      </c>
    </row>
    <row r="698" spans="3:17">
      <c r="C698" t="s">
        <v>1452</v>
      </c>
      <c r="D698" t="s">
        <v>1453</v>
      </c>
      <c r="P698" t="s">
        <v>2749</v>
      </c>
      <c r="Q698" t="s">
        <v>2753</v>
      </c>
    </row>
    <row r="699" spans="3:17">
      <c r="C699" t="s">
        <v>1454</v>
      </c>
      <c r="D699" t="s">
        <v>1453</v>
      </c>
      <c r="P699" t="s">
        <v>2749</v>
      </c>
      <c r="Q699" t="s">
        <v>2753</v>
      </c>
    </row>
    <row r="700" spans="3:17">
      <c r="C700" t="s">
        <v>1455</v>
      </c>
      <c r="D700" t="s">
        <v>1456</v>
      </c>
      <c r="P700" t="s">
        <v>2749</v>
      </c>
      <c r="Q700" t="s">
        <v>2753</v>
      </c>
    </row>
    <row r="701" spans="3:17">
      <c r="C701" t="s">
        <v>1457</v>
      </c>
      <c r="D701" t="s">
        <v>1456</v>
      </c>
      <c r="P701" t="s">
        <v>2749</v>
      </c>
      <c r="Q701" t="s">
        <v>2753</v>
      </c>
    </row>
    <row r="702" spans="3:17">
      <c r="C702" t="s">
        <v>1458</v>
      </c>
      <c r="D702" t="s">
        <v>1456</v>
      </c>
      <c r="P702" t="s">
        <v>2749</v>
      </c>
      <c r="Q702" t="s">
        <v>2753</v>
      </c>
    </row>
    <row r="703" spans="3:17">
      <c r="C703" t="s">
        <v>1459</v>
      </c>
      <c r="D703" t="s">
        <v>1460</v>
      </c>
      <c r="P703" t="s">
        <v>2749</v>
      </c>
      <c r="Q703" t="s">
        <v>2753</v>
      </c>
    </row>
    <row r="704" spans="3:17">
      <c r="C704" t="s">
        <v>1461</v>
      </c>
      <c r="D704" t="s">
        <v>1462</v>
      </c>
      <c r="P704" t="s">
        <v>2749</v>
      </c>
      <c r="Q704" t="s">
        <v>2753</v>
      </c>
    </row>
    <row r="705" spans="3:17">
      <c r="C705" t="s">
        <v>1463</v>
      </c>
      <c r="D705" t="s">
        <v>1462</v>
      </c>
      <c r="P705" t="s">
        <v>2749</v>
      </c>
      <c r="Q705" t="s">
        <v>2753</v>
      </c>
    </row>
    <row r="706" spans="3:17">
      <c r="C706" t="s">
        <v>1464</v>
      </c>
      <c r="D706" t="s">
        <v>1465</v>
      </c>
      <c r="P706" t="s">
        <v>2749</v>
      </c>
      <c r="Q706" t="s">
        <v>2753</v>
      </c>
    </row>
    <row r="707" spans="3:17">
      <c r="C707" t="s">
        <v>1466</v>
      </c>
      <c r="D707" t="s">
        <v>1465</v>
      </c>
      <c r="P707" t="s">
        <v>2749</v>
      </c>
      <c r="Q707" t="s">
        <v>2753</v>
      </c>
    </row>
    <row r="708" spans="3:17">
      <c r="C708" t="s">
        <v>1467</v>
      </c>
      <c r="D708" t="s">
        <v>1468</v>
      </c>
      <c r="P708" t="s">
        <v>2749</v>
      </c>
      <c r="Q708" t="s">
        <v>2753</v>
      </c>
    </row>
    <row r="709" spans="3:17">
      <c r="C709" t="s">
        <v>1469</v>
      </c>
      <c r="D709" t="s">
        <v>1468</v>
      </c>
      <c r="P709" t="s">
        <v>2749</v>
      </c>
      <c r="Q709" t="s">
        <v>2753</v>
      </c>
    </row>
    <row r="710" spans="3:17">
      <c r="C710" t="s">
        <v>1470</v>
      </c>
      <c r="D710" t="s">
        <v>1468</v>
      </c>
      <c r="P710" t="s">
        <v>2749</v>
      </c>
      <c r="Q710" t="s">
        <v>2753</v>
      </c>
    </row>
    <row r="711" spans="3:17">
      <c r="C711" t="s">
        <v>1471</v>
      </c>
      <c r="D711" t="s">
        <v>1472</v>
      </c>
      <c r="P711" t="s">
        <v>2749</v>
      </c>
      <c r="Q711" t="s">
        <v>2753</v>
      </c>
    </row>
    <row r="712" spans="3:17">
      <c r="C712" t="s">
        <v>1473</v>
      </c>
      <c r="D712" t="s">
        <v>1474</v>
      </c>
      <c r="P712" t="s">
        <v>2749</v>
      </c>
      <c r="Q712" t="s">
        <v>2753</v>
      </c>
    </row>
    <row r="713" spans="3:17">
      <c r="C713" t="s">
        <v>1475</v>
      </c>
      <c r="D713" t="s">
        <v>1476</v>
      </c>
      <c r="P713" t="s">
        <v>2749</v>
      </c>
      <c r="Q713" t="s">
        <v>2753</v>
      </c>
    </row>
    <row r="714" spans="3:17">
      <c r="C714" t="s">
        <v>1477</v>
      </c>
      <c r="D714" t="s">
        <v>1476</v>
      </c>
      <c r="P714" t="s">
        <v>2749</v>
      </c>
      <c r="Q714" t="s">
        <v>2753</v>
      </c>
    </row>
    <row r="715" spans="3:17">
      <c r="C715" t="s">
        <v>1478</v>
      </c>
      <c r="D715" t="s">
        <v>1479</v>
      </c>
      <c r="P715" t="s">
        <v>2749</v>
      </c>
      <c r="Q715" t="s">
        <v>2753</v>
      </c>
    </row>
    <row r="716" spans="3:17">
      <c r="C716" t="s">
        <v>1480</v>
      </c>
      <c r="D716" t="s">
        <v>1479</v>
      </c>
      <c r="P716" t="s">
        <v>2749</v>
      </c>
      <c r="Q716" t="s">
        <v>2753</v>
      </c>
    </row>
    <row r="717" spans="3:17">
      <c r="C717" t="s">
        <v>1481</v>
      </c>
      <c r="D717" t="s">
        <v>1482</v>
      </c>
      <c r="P717" t="s">
        <v>2749</v>
      </c>
      <c r="Q717" t="s">
        <v>2753</v>
      </c>
    </row>
    <row r="718" spans="3:17">
      <c r="C718" t="s">
        <v>1483</v>
      </c>
      <c r="D718" t="s">
        <v>1482</v>
      </c>
      <c r="P718" t="s">
        <v>2749</v>
      </c>
      <c r="Q718" t="s">
        <v>2753</v>
      </c>
    </row>
    <row r="719" spans="3:17">
      <c r="C719" t="s">
        <v>1484</v>
      </c>
      <c r="D719" t="s">
        <v>1485</v>
      </c>
      <c r="P719" t="s">
        <v>2749</v>
      </c>
      <c r="Q719" t="s">
        <v>2753</v>
      </c>
    </row>
    <row r="720" spans="3:17">
      <c r="C720" t="s">
        <v>1486</v>
      </c>
      <c r="D720" t="s">
        <v>1485</v>
      </c>
      <c r="P720" t="s">
        <v>2749</v>
      </c>
      <c r="Q720" t="s">
        <v>2753</v>
      </c>
    </row>
    <row r="721" spans="3:17">
      <c r="C721" t="s">
        <v>1487</v>
      </c>
      <c r="D721" t="s">
        <v>1488</v>
      </c>
      <c r="P721" t="s">
        <v>2749</v>
      </c>
      <c r="Q721" t="s">
        <v>2753</v>
      </c>
    </row>
    <row r="722" spans="3:17">
      <c r="C722" t="s">
        <v>1489</v>
      </c>
      <c r="D722" t="s">
        <v>1488</v>
      </c>
      <c r="P722" t="s">
        <v>2749</v>
      </c>
      <c r="Q722" t="s">
        <v>2753</v>
      </c>
    </row>
    <row r="723" spans="3:17">
      <c r="C723" t="s">
        <v>1490</v>
      </c>
      <c r="D723" t="s">
        <v>1491</v>
      </c>
      <c r="P723" t="s">
        <v>2749</v>
      </c>
      <c r="Q723" t="s">
        <v>2753</v>
      </c>
    </row>
    <row r="724" spans="3:17">
      <c r="C724" t="s">
        <v>1492</v>
      </c>
      <c r="D724" t="s">
        <v>1491</v>
      </c>
      <c r="P724" t="s">
        <v>2749</v>
      </c>
      <c r="Q724" t="s">
        <v>2753</v>
      </c>
    </row>
    <row r="725" spans="3:17">
      <c r="C725" t="s">
        <v>1493</v>
      </c>
      <c r="D725" t="s">
        <v>1494</v>
      </c>
      <c r="P725" t="s">
        <v>2749</v>
      </c>
      <c r="Q725" t="s">
        <v>2753</v>
      </c>
    </row>
    <row r="726" spans="3:17">
      <c r="C726" t="s">
        <v>1495</v>
      </c>
      <c r="D726" t="s">
        <v>1494</v>
      </c>
      <c r="P726" t="s">
        <v>2749</v>
      </c>
      <c r="Q726" t="s">
        <v>2753</v>
      </c>
    </row>
    <row r="727" spans="3:17">
      <c r="C727" t="s">
        <v>1496</v>
      </c>
      <c r="D727" t="s">
        <v>1497</v>
      </c>
      <c r="P727" t="s">
        <v>2749</v>
      </c>
      <c r="Q727" t="s">
        <v>2753</v>
      </c>
    </row>
    <row r="728" spans="3:17">
      <c r="C728" t="s">
        <v>1498</v>
      </c>
      <c r="D728" t="s">
        <v>1497</v>
      </c>
      <c r="P728" t="s">
        <v>2749</v>
      </c>
      <c r="Q728" t="s">
        <v>2753</v>
      </c>
    </row>
    <row r="729" spans="3:17">
      <c r="C729" t="s">
        <v>1499</v>
      </c>
      <c r="D729" t="s">
        <v>1500</v>
      </c>
      <c r="P729" t="s">
        <v>2749</v>
      </c>
      <c r="Q729" t="s">
        <v>2753</v>
      </c>
    </row>
    <row r="730" spans="3:17">
      <c r="C730" t="s">
        <v>1501</v>
      </c>
      <c r="D730" t="s">
        <v>1500</v>
      </c>
      <c r="P730" t="s">
        <v>2749</v>
      </c>
      <c r="Q730" t="s">
        <v>2753</v>
      </c>
    </row>
    <row r="731" spans="3:17">
      <c r="C731" t="s">
        <v>1502</v>
      </c>
      <c r="D731" t="s">
        <v>1503</v>
      </c>
      <c r="P731" t="s">
        <v>2749</v>
      </c>
      <c r="Q731" t="s">
        <v>2753</v>
      </c>
    </row>
    <row r="732" spans="3:17">
      <c r="C732" t="s">
        <v>1504</v>
      </c>
      <c r="D732" t="s">
        <v>1505</v>
      </c>
      <c r="P732" t="s">
        <v>2749</v>
      </c>
      <c r="Q732" t="s">
        <v>2753</v>
      </c>
    </row>
    <row r="733" spans="3:17">
      <c r="C733" t="s">
        <v>1506</v>
      </c>
      <c r="D733" t="s">
        <v>1505</v>
      </c>
      <c r="P733" t="s">
        <v>2749</v>
      </c>
      <c r="Q733" t="s">
        <v>2753</v>
      </c>
    </row>
    <row r="734" spans="3:17">
      <c r="C734" t="s">
        <v>1507</v>
      </c>
      <c r="D734" t="s">
        <v>1508</v>
      </c>
      <c r="P734" t="s">
        <v>2749</v>
      </c>
      <c r="Q734" t="s">
        <v>2753</v>
      </c>
    </row>
    <row r="735" spans="3:17">
      <c r="C735" t="s">
        <v>1509</v>
      </c>
      <c r="D735" t="s">
        <v>1508</v>
      </c>
      <c r="P735" t="s">
        <v>2749</v>
      </c>
      <c r="Q735" t="s">
        <v>2753</v>
      </c>
    </row>
    <row r="736" spans="3:17">
      <c r="C736" t="s">
        <v>1510</v>
      </c>
      <c r="D736" t="s">
        <v>1511</v>
      </c>
      <c r="P736" t="s">
        <v>2749</v>
      </c>
      <c r="Q736" t="s">
        <v>2753</v>
      </c>
    </row>
    <row r="737" spans="3:17">
      <c r="C737" t="s">
        <v>1512</v>
      </c>
      <c r="D737" t="s">
        <v>1511</v>
      </c>
      <c r="P737" t="s">
        <v>2749</v>
      </c>
      <c r="Q737" t="s">
        <v>2753</v>
      </c>
    </row>
    <row r="738" spans="3:17">
      <c r="C738" t="s">
        <v>1513</v>
      </c>
      <c r="D738" t="s">
        <v>1514</v>
      </c>
      <c r="P738" t="s">
        <v>2749</v>
      </c>
      <c r="Q738" t="s">
        <v>2753</v>
      </c>
    </row>
    <row r="739" spans="3:17">
      <c r="C739" t="s">
        <v>1515</v>
      </c>
      <c r="D739" t="s">
        <v>1514</v>
      </c>
      <c r="P739" t="s">
        <v>2749</v>
      </c>
      <c r="Q739" t="s">
        <v>2753</v>
      </c>
    </row>
    <row r="740" spans="3:17">
      <c r="C740" t="s">
        <v>1516</v>
      </c>
      <c r="D740" t="s">
        <v>1517</v>
      </c>
      <c r="P740" t="s">
        <v>2749</v>
      </c>
      <c r="Q740" t="s">
        <v>2753</v>
      </c>
    </row>
    <row r="741" spans="3:17">
      <c r="C741" t="s">
        <v>1518</v>
      </c>
      <c r="D741" t="s">
        <v>1519</v>
      </c>
      <c r="P741" t="s">
        <v>2749</v>
      </c>
      <c r="Q741" t="s">
        <v>2753</v>
      </c>
    </row>
    <row r="742" spans="3:17">
      <c r="C742" t="s">
        <v>1520</v>
      </c>
      <c r="D742" t="s">
        <v>1519</v>
      </c>
      <c r="P742" t="s">
        <v>2749</v>
      </c>
      <c r="Q742" t="s">
        <v>2753</v>
      </c>
    </row>
    <row r="743" spans="3:17">
      <c r="C743" t="s">
        <v>1521</v>
      </c>
      <c r="D743" t="s">
        <v>1522</v>
      </c>
      <c r="P743" t="s">
        <v>2749</v>
      </c>
      <c r="Q743" t="s">
        <v>2753</v>
      </c>
    </row>
    <row r="744" spans="3:17">
      <c r="C744" t="s">
        <v>1523</v>
      </c>
      <c r="D744" t="s">
        <v>1522</v>
      </c>
      <c r="P744" t="s">
        <v>2749</v>
      </c>
      <c r="Q744" t="s">
        <v>2753</v>
      </c>
    </row>
    <row r="745" spans="3:17">
      <c r="C745" t="s">
        <v>1524</v>
      </c>
      <c r="D745" t="s">
        <v>1525</v>
      </c>
      <c r="P745" t="s">
        <v>2749</v>
      </c>
      <c r="Q745" t="s">
        <v>2753</v>
      </c>
    </row>
    <row r="746" spans="3:17">
      <c r="C746" t="s">
        <v>1526</v>
      </c>
      <c r="D746" t="s">
        <v>1525</v>
      </c>
      <c r="P746" t="s">
        <v>2749</v>
      </c>
      <c r="Q746" t="s">
        <v>2753</v>
      </c>
    </row>
    <row r="747" spans="3:17">
      <c r="C747" t="s">
        <v>1527</v>
      </c>
      <c r="D747" t="s">
        <v>1528</v>
      </c>
      <c r="P747" t="s">
        <v>2749</v>
      </c>
      <c r="Q747" t="s">
        <v>2753</v>
      </c>
    </row>
    <row r="748" spans="3:17">
      <c r="C748" t="s">
        <v>1529</v>
      </c>
      <c r="D748" t="s">
        <v>1530</v>
      </c>
      <c r="P748" t="s">
        <v>2749</v>
      </c>
      <c r="Q748" t="s">
        <v>2753</v>
      </c>
    </row>
    <row r="749" spans="3:17">
      <c r="C749" t="s">
        <v>1531</v>
      </c>
      <c r="D749" t="s">
        <v>1532</v>
      </c>
      <c r="P749" t="s">
        <v>2749</v>
      </c>
      <c r="Q749" t="s">
        <v>2753</v>
      </c>
    </row>
    <row r="750" spans="3:17">
      <c r="C750" t="s">
        <v>1533</v>
      </c>
      <c r="D750" t="s">
        <v>1534</v>
      </c>
      <c r="P750" t="s">
        <v>2749</v>
      </c>
      <c r="Q750" t="s">
        <v>2753</v>
      </c>
    </row>
    <row r="751" spans="3:17">
      <c r="C751" t="s">
        <v>1535</v>
      </c>
      <c r="D751" t="s">
        <v>1534</v>
      </c>
      <c r="P751" t="s">
        <v>2749</v>
      </c>
      <c r="Q751" t="s">
        <v>2753</v>
      </c>
    </row>
    <row r="752" spans="3:17">
      <c r="C752" t="s">
        <v>1536</v>
      </c>
      <c r="D752" t="s">
        <v>1537</v>
      </c>
      <c r="P752" t="s">
        <v>2749</v>
      </c>
      <c r="Q752" t="s">
        <v>2753</v>
      </c>
    </row>
    <row r="753" spans="3:17">
      <c r="C753" t="s">
        <v>1538</v>
      </c>
      <c r="D753" t="s">
        <v>1537</v>
      </c>
      <c r="P753" t="s">
        <v>2749</v>
      </c>
      <c r="Q753" t="s">
        <v>2753</v>
      </c>
    </row>
    <row r="754" spans="3:17">
      <c r="C754" t="s">
        <v>1539</v>
      </c>
      <c r="D754" t="s">
        <v>1540</v>
      </c>
      <c r="P754" t="s">
        <v>2749</v>
      </c>
      <c r="Q754" t="s">
        <v>2753</v>
      </c>
    </row>
    <row r="755" spans="3:17">
      <c r="C755" t="s">
        <v>1541</v>
      </c>
      <c r="D755" t="s">
        <v>1540</v>
      </c>
      <c r="P755" t="s">
        <v>2749</v>
      </c>
      <c r="Q755" t="s">
        <v>2753</v>
      </c>
    </row>
    <row r="756" spans="3:17">
      <c r="C756" t="s">
        <v>1542</v>
      </c>
      <c r="D756" t="s">
        <v>1543</v>
      </c>
      <c r="P756" t="s">
        <v>2749</v>
      </c>
      <c r="Q756" t="s">
        <v>2753</v>
      </c>
    </row>
    <row r="757" spans="3:17">
      <c r="C757" t="s">
        <v>1544</v>
      </c>
      <c r="D757" t="s">
        <v>1543</v>
      </c>
      <c r="P757" t="s">
        <v>2749</v>
      </c>
      <c r="Q757" t="s">
        <v>2753</v>
      </c>
    </row>
    <row r="758" spans="3:17">
      <c r="C758" t="s">
        <v>1545</v>
      </c>
      <c r="D758" t="s">
        <v>1546</v>
      </c>
      <c r="P758" t="s">
        <v>2749</v>
      </c>
      <c r="Q758" t="s">
        <v>2753</v>
      </c>
    </row>
    <row r="759" spans="3:17">
      <c r="C759" t="s">
        <v>1547</v>
      </c>
      <c r="D759" t="s">
        <v>1546</v>
      </c>
      <c r="P759" t="s">
        <v>2749</v>
      </c>
      <c r="Q759" t="s">
        <v>2753</v>
      </c>
    </row>
    <row r="760" spans="3:17">
      <c r="C760" t="s">
        <v>1548</v>
      </c>
      <c r="D760" t="s">
        <v>1549</v>
      </c>
      <c r="P760" t="s">
        <v>2749</v>
      </c>
      <c r="Q760" t="s">
        <v>2753</v>
      </c>
    </row>
    <row r="761" spans="3:17">
      <c r="C761" t="s">
        <v>1550</v>
      </c>
      <c r="D761" t="s">
        <v>1551</v>
      </c>
      <c r="P761" t="s">
        <v>2749</v>
      </c>
      <c r="Q761" t="s">
        <v>2753</v>
      </c>
    </row>
    <row r="762" spans="3:17">
      <c r="C762" t="s">
        <v>1552</v>
      </c>
      <c r="D762" t="s">
        <v>1551</v>
      </c>
      <c r="P762" t="s">
        <v>2749</v>
      </c>
      <c r="Q762" t="s">
        <v>2753</v>
      </c>
    </row>
    <row r="763" spans="3:17">
      <c r="C763" t="s">
        <v>1553</v>
      </c>
      <c r="D763" t="s">
        <v>1554</v>
      </c>
      <c r="P763" t="s">
        <v>2749</v>
      </c>
      <c r="Q763" t="s">
        <v>2753</v>
      </c>
    </row>
    <row r="764" spans="3:17">
      <c r="C764" t="s">
        <v>1555</v>
      </c>
      <c r="D764" t="s">
        <v>1554</v>
      </c>
      <c r="P764" t="s">
        <v>2749</v>
      </c>
      <c r="Q764" t="s">
        <v>2753</v>
      </c>
    </row>
    <row r="765" spans="3:17">
      <c r="C765" t="s">
        <v>1556</v>
      </c>
      <c r="D765" t="s">
        <v>1557</v>
      </c>
      <c r="P765" t="s">
        <v>2749</v>
      </c>
      <c r="Q765" t="s">
        <v>2753</v>
      </c>
    </row>
    <row r="766" spans="3:17">
      <c r="C766" t="s">
        <v>1558</v>
      </c>
      <c r="D766" t="s">
        <v>1557</v>
      </c>
      <c r="P766" t="s">
        <v>2749</v>
      </c>
      <c r="Q766" t="s">
        <v>2753</v>
      </c>
    </row>
    <row r="767" spans="3:17">
      <c r="C767" t="s">
        <v>1559</v>
      </c>
      <c r="D767" t="s">
        <v>1560</v>
      </c>
      <c r="P767" t="s">
        <v>2749</v>
      </c>
      <c r="Q767" t="s">
        <v>2753</v>
      </c>
    </row>
    <row r="768" spans="3:17">
      <c r="C768" t="s">
        <v>1561</v>
      </c>
      <c r="D768" t="s">
        <v>1560</v>
      </c>
      <c r="P768" t="s">
        <v>2749</v>
      </c>
      <c r="Q768" t="s">
        <v>2753</v>
      </c>
    </row>
    <row r="769" spans="3:17">
      <c r="C769" t="s">
        <v>1562</v>
      </c>
      <c r="D769" t="s">
        <v>1563</v>
      </c>
      <c r="P769" t="s">
        <v>2749</v>
      </c>
      <c r="Q769" t="s">
        <v>2753</v>
      </c>
    </row>
    <row r="770" spans="3:17">
      <c r="C770" t="s">
        <v>1564</v>
      </c>
      <c r="D770" t="s">
        <v>1563</v>
      </c>
      <c r="P770" t="s">
        <v>2749</v>
      </c>
      <c r="Q770" t="s">
        <v>2753</v>
      </c>
    </row>
    <row r="771" spans="3:17">
      <c r="C771" t="s">
        <v>1565</v>
      </c>
      <c r="D771" t="s">
        <v>1566</v>
      </c>
      <c r="P771" t="s">
        <v>2749</v>
      </c>
      <c r="Q771" t="s">
        <v>2753</v>
      </c>
    </row>
    <row r="772" spans="3:17">
      <c r="C772" t="s">
        <v>1567</v>
      </c>
      <c r="D772" t="s">
        <v>1566</v>
      </c>
      <c r="P772" t="s">
        <v>2749</v>
      </c>
      <c r="Q772" t="s">
        <v>2753</v>
      </c>
    </row>
    <row r="773" spans="3:17">
      <c r="C773" t="s">
        <v>1568</v>
      </c>
      <c r="D773" t="s">
        <v>1569</v>
      </c>
      <c r="P773" t="s">
        <v>2749</v>
      </c>
      <c r="Q773" t="s">
        <v>2753</v>
      </c>
    </row>
    <row r="774" spans="3:17">
      <c r="C774" t="s">
        <v>1570</v>
      </c>
      <c r="D774" t="s">
        <v>1569</v>
      </c>
      <c r="P774" t="s">
        <v>2749</v>
      </c>
      <c r="Q774" t="s">
        <v>2753</v>
      </c>
    </row>
    <row r="775" spans="3:17">
      <c r="C775" t="s">
        <v>1571</v>
      </c>
      <c r="D775" t="s">
        <v>1572</v>
      </c>
      <c r="P775" t="s">
        <v>2749</v>
      </c>
      <c r="Q775" t="s">
        <v>2753</v>
      </c>
    </row>
    <row r="776" spans="3:17">
      <c r="C776" t="s">
        <v>1573</v>
      </c>
      <c r="D776" t="s">
        <v>1572</v>
      </c>
      <c r="P776" t="s">
        <v>2749</v>
      </c>
      <c r="Q776" t="s">
        <v>2753</v>
      </c>
    </row>
    <row r="777" spans="3:17">
      <c r="C777" t="s">
        <v>1574</v>
      </c>
      <c r="D777" t="s">
        <v>1575</v>
      </c>
      <c r="P777" t="s">
        <v>2749</v>
      </c>
      <c r="Q777" t="s">
        <v>2753</v>
      </c>
    </row>
    <row r="778" spans="3:17">
      <c r="C778" t="s">
        <v>1576</v>
      </c>
      <c r="D778" t="s">
        <v>1575</v>
      </c>
      <c r="P778" t="s">
        <v>2749</v>
      </c>
      <c r="Q778" t="s">
        <v>2753</v>
      </c>
    </row>
    <row r="779" spans="3:17">
      <c r="C779" t="s">
        <v>1577</v>
      </c>
      <c r="D779" t="s">
        <v>1578</v>
      </c>
      <c r="P779" t="s">
        <v>2749</v>
      </c>
      <c r="Q779" t="s">
        <v>2753</v>
      </c>
    </row>
    <row r="780" spans="3:17">
      <c r="C780" t="s">
        <v>1579</v>
      </c>
      <c r="D780" t="s">
        <v>1580</v>
      </c>
      <c r="P780" t="s">
        <v>2749</v>
      </c>
      <c r="Q780" t="s">
        <v>2753</v>
      </c>
    </row>
    <row r="781" spans="3:17">
      <c r="C781" t="s">
        <v>1581</v>
      </c>
      <c r="D781" t="s">
        <v>1580</v>
      </c>
      <c r="P781" t="s">
        <v>2749</v>
      </c>
      <c r="Q781" t="s">
        <v>2753</v>
      </c>
    </row>
    <row r="782" spans="3:17">
      <c r="C782" t="s">
        <v>1582</v>
      </c>
      <c r="D782" t="s">
        <v>1583</v>
      </c>
      <c r="P782" t="s">
        <v>2749</v>
      </c>
      <c r="Q782" t="s">
        <v>2753</v>
      </c>
    </row>
    <row r="783" spans="3:17">
      <c r="C783" t="s">
        <v>1584</v>
      </c>
      <c r="D783" t="s">
        <v>1583</v>
      </c>
      <c r="P783" t="s">
        <v>2749</v>
      </c>
      <c r="Q783" t="s">
        <v>2753</v>
      </c>
    </row>
    <row r="784" spans="3:17">
      <c r="C784" t="s">
        <v>1585</v>
      </c>
      <c r="D784" t="s">
        <v>1586</v>
      </c>
      <c r="P784" t="s">
        <v>2749</v>
      </c>
      <c r="Q784" t="s">
        <v>2753</v>
      </c>
    </row>
    <row r="785" spans="3:17">
      <c r="C785" t="s">
        <v>1587</v>
      </c>
      <c r="D785" t="s">
        <v>1588</v>
      </c>
      <c r="P785" t="s">
        <v>2749</v>
      </c>
      <c r="Q785" t="s">
        <v>2753</v>
      </c>
    </row>
    <row r="786" spans="3:17">
      <c r="C786" t="s">
        <v>1589</v>
      </c>
      <c r="D786" t="s">
        <v>1588</v>
      </c>
      <c r="P786" t="s">
        <v>2749</v>
      </c>
      <c r="Q786" t="s">
        <v>2753</v>
      </c>
    </row>
    <row r="787" spans="3:17">
      <c r="C787" t="s">
        <v>1590</v>
      </c>
      <c r="D787" t="s">
        <v>1591</v>
      </c>
      <c r="P787" t="s">
        <v>2749</v>
      </c>
      <c r="Q787" t="s">
        <v>2753</v>
      </c>
    </row>
    <row r="788" spans="3:17">
      <c r="C788" t="s">
        <v>1592</v>
      </c>
      <c r="D788" t="s">
        <v>1591</v>
      </c>
      <c r="P788" t="s">
        <v>2749</v>
      </c>
      <c r="Q788" t="s">
        <v>2753</v>
      </c>
    </row>
    <row r="789" spans="3:17">
      <c r="C789" t="s">
        <v>1593</v>
      </c>
      <c r="D789" t="s">
        <v>1594</v>
      </c>
      <c r="P789" t="s">
        <v>2749</v>
      </c>
      <c r="Q789" t="s">
        <v>2753</v>
      </c>
    </row>
    <row r="790" spans="3:17">
      <c r="C790" t="s">
        <v>1595</v>
      </c>
      <c r="D790" t="s">
        <v>1594</v>
      </c>
      <c r="P790" t="s">
        <v>2749</v>
      </c>
      <c r="Q790" t="s">
        <v>2753</v>
      </c>
    </row>
    <row r="791" spans="3:17">
      <c r="C791" t="s">
        <v>1596</v>
      </c>
      <c r="D791" t="s">
        <v>1597</v>
      </c>
      <c r="P791" t="s">
        <v>2749</v>
      </c>
      <c r="Q791" t="s">
        <v>2753</v>
      </c>
    </row>
    <row r="792" spans="3:17">
      <c r="C792" t="s">
        <v>1598</v>
      </c>
      <c r="D792" t="s">
        <v>1597</v>
      </c>
      <c r="P792" t="s">
        <v>2749</v>
      </c>
      <c r="Q792" t="s">
        <v>2753</v>
      </c>
    </row>
    <row r="793" spans="3:17">
      <c r="C793" t="s">
        <v>1599</v>
      </c>
      <c r="D793" t="s">
        <v>1600</v>
      </c>
      <c r="P793" t="s">
        <v>2749</v>
      </c>
      <c r="Q793" t="s">
        <v>2753</v>
      </c>
    </row>
    <row r="794" spans="3:17">
      <c r="C794" t="s">
        <v>1601</v>
      </c>
      <c r="D794" t="s">
        <v>1600</v>
      </c>
      <c r="P794" t="s">
        <v>2749</v>
      </c>
      <c r="Q794" t="s">
        <v>2753</v>
      </c>
    </row>
    <row r="795" spans="3:17">
      <c r="C795" t="s">
        <v>1602</v>
      </c>
      <c r="D795" t="s">
        <v>1603</v>
      </c>
      <c r="P795" t="s">
        <v>2749</v>
      </c>
      <c r="Q795" t="s">
        <v>2753</v>
      </c>
    </row>
    <row r="796" spans="3:17">
      <c r="C796" t="s">
        <v>1604</v>
      </c>
      <c r="D796" t="s">
        <v>1603</v>
      </c>
      <c r="P796" t="s">
        <v>2749</v>
      </c>
      <c r="Q796" t="s">
        <v>2753</v>
      </c>
    </row>
    <row r="797" spans="3:17">
      <c r="C797" t="s">
        <v>1605</v>
      </c>
      <c r="D797" t="s">
        <v>1606</v>
      </c>
      <c r="P797" t="s">
        <v>2749</v>
      </c>
      <c r="Q797" t="s">
        <v>2753</v>
      </c>
    </row>
    <row r="798" spans="3:17">
      <c r="C798" t="s">
        <v>1607</v>
      </c>
      <c r="D798" t="s">
        <v>1606</v>
      </c>
      <c r="P798" t="s">
        <v>2749</v>
      </c>
      <c r="Q798" t="s">
        <v>2753</v>
      </c>
    </row>
    <row r="799" spans="3:17">
      <c r="C799" t="s">
        <v>1608</v>
      </c>
      <c r="D799" t="s">
        <v>1609</v>
      </c>
      <c r="P799" t="s">
        <v>2749</v>
      </c>
      <c r="Q799" t="s">
        <v>2753</v>
      </c>
    </row>
    <row r="800" spans="3:17">
      <c r="C800" t="s">
        <v>1610</v>
      </c>
      <c r="D800" t="s">
        <v>1611</v>
      </c>
      <c r="P800" t="s">
        <v>2749</v>
      </c>
      <c r="Q800" t="s">
        <v>2753</v>
      </c>
    </row>
    <row r="801" spans="3:17">
      <c r="C801" t="s">
        <v>1612</v>
      </c>
      <c r="D801" t="s">
        <v>1611</v>
      </c>
      <c r="P801" t="s">
        <v>2749</v>
      </c>
      <c r="Q801" t="s">
        <v>2753</v>
      </c>
    </row>
    <row r="802" spans="3:17">
      <c r="C802" t="s">
        <v>1613</v>
      </c>
      <c r="D802" t="s">
        <v>1614</v>
      </c>
      <c r="P802" t="s">
        <v>2749</v>
      </c>
      <c r="Q802" t="s">
        <v>2753</v>
      </c>
    </row>
    <row r="803" spans="3:17">
      <c r="C803" t="s">
        <v>1615</v>
      </c>
      <c r="D803" t="s">
        <v>1614</v>
      </c>
      <c r="P803" t="s">
        <v>2749</v>
      </c>
      <c r="Q803" t="s">
        <v>2753</v>
      </c>
    </row>
    <row r="804" spans="3:17">
      <c r="C804" t="s">
        <v>1616</v>
      </c>
      <c r="D804" t="s">
        <v>1617</v>
      </c>
      <c r="P804" t="s">
        <v>2749</v>
      </c>
      <c r="Q804" t="s">
        <v>2753</v>
      </c>
    </row>
    <row r="805" spans="3:17">
      <c r="C805" t="s">
        <v>1618</v>
      </c>
      <c r="D805" t="s">
        <v>1617</v>
      </c>
      <c r="P805" t="s">
        <v>2749</v>
      </c>
      <c r="Q805" t="s">
        <v>2753</v>
      </c>
    </row>
    <row r="806" spans="3:17">
      <c r="C806" t="s">
        <v>1619</v>
      </c>
      <c r="D806" t="s">
        <v>1620</v>
      </c>
      <c r="P806" t="s">
        <v>2749</v>
      </c>
      <c r="Q806" t="s">
        <v>2753</v>
      </c>
    </row>
    <row r="807" spans="3:17">
      <c r="C807" t="s">
        <v>1621</v>
      </c>
      <c r="D807" t="s">
        <v>1620</v>
      </c>
      <c r="P807" t="s">
        <v>2749</v>
      </c>
      <c r="Q807" t="s">
        <v>2753</v>
      </c>
    </row>
    <row r="808" spans="3:17">
      <c r="C808" t="s">
        <v>1622</v>
      </c>
      <c r="D808" t="s">
        <v>1623</v>
      </c>
      <c r="P808" t="s">
        <v>2749</v>
      </c>
      <c r="Q808" t="s">
        <v>2753</v>
      </c>
    </row>
    <row r="809" spans="3:17">
      <c r="C809" t="s">
        <v>1624</v>
      </c>
      <c r="D809" t="s">
        <v>1623</v>
      </c>
      <c r="P809" t="s">
        <v>2749</v>
      </c>
      <c r="Q809" t="s">
        <v>2753</v>
      </c>
    </row>
    <row r="810" spans="3:17">
      <c r="C810" t="s">
        <v>1625</v>
      </c>
      <c r="D810" t="s">
        <v>1626</v>
      </c>
      <c r="P810" t="s">
        <v>2749</v>
      </c>
      <c r="Q810" t="s">
        <v>2753</v>
      </c>
    </row>
    <row r="811" spans="3:17">
      <c r="C811" t="s">
        <v>1627</v>
      </c>
      <c r="D811" t="s">
        <v>1626</v>
      </c>
      <c r="P811" t="s">
        <v>2749</v>
      </c>
      <c r="Q811" t="s">
        <v>2753</v>
      </c>
    </row>
    <row r="812" spans="3:17">
      <c r="C812" t="s">
        <v>1628</v>
      </c>
      <c r="D812" t="s">
        <v>1629</v>
      </c>
      <c r="P812" t="s">
        <v>2749</v>
      </c>
      <c r="Q812" t="s">
        <v>2753</v>
      </c>
    </row>
    <row r="813" spans="3:17">
      <c r="C813" t="s">
        <v>1630</v>
      </c>
      <c r="D813" t="s">
        <v>1629</v>
      </c>
      <c r="P813" t="s">
        <v>2749</v>
      </c>
      <c r="Q813" t="s">
        <v>2753</v>
      </c>
    </row>
    <row r="814" spans="3:17">
      <c r="C814" t="s">
        <v>1631</v>
      </c>
      <c r="D814" t="s">
        <v>1632</v>
      </c>
      <c r="P814" t="s">
        <v>2749</v>
      </c>
      <c r="Q814" t="s">
        <v>2753</v>
      </c>
    </row>
    <row r="815" spans="3:17">
      <c r="C815" t="s">
        <v>1633</v>
      </c>
      <c r="D815" t="s">
        <v>1632</v>
      </c>
      <c r="P815" t="s">
        <v>2749</v>
      </c>
      <c r="Q815" t="s">
        <v>2753</v>
      </c>
    </row>
    <row r="816" spans="3:17">
      <c r="C816" t="s">
        <v>1634</v>
      </c>
      <c r="D816" t="s">
        <v>1632</v>
      </c>
      <c r="P816" t="s">
        <v>2749</v>
      </c>
      <c r="Q816" t="s">
        <v>2753</v>
      </c>
    </row>
    <row r="817" spans="3:17">
      <c r="C817" t="s">
        <v>1635</v>
      </c>
      <c r="D817" t="s">
        <v>1636</v>
      </c>
      <c r="P817" t="s">
        <v>2749</v>
      </c>
      <c r="Q817" t="s">
        <v>2753</v>
      </c>
    </row>
    <row r="818" spans="3:17">
      <c r="C818" t="s">
        <v>1637</v>
      </c>
      <c r="D818" t="s">
        <v>1638</v>
      </c>
      <c r="P818" t="s">
        <v>2749</v>
      </c>
      <c r="Q818" t="s">
        <v>2753</v>
      </c>
    </row>
    <row r="819" spans="3:17">
      <c r="C819" t="s">
        <v>1639</v>
      </c>
      <c r="D819" t="s">
        <v>1640</v>
      </c>
      <c r="P819" t="s">
        <v>2749</v>
      </c>
      <c r="Q819" t="s">
        <v>2753</v>
      </c>
    </row>
    <row r="820" spans="3:17">
      <c r="C820" t="s">
        <v>1641</v>
      </c>
      <c r="D820" t="s">
        <v>1640</v>
      </c>
      <c r="P820" t="s">
        <v>2749</v>
      </c>
      <c r="Q820" t="s">
        <v>2753</v>
      </c>
    </row>
    <row r="821" spans="3:17">
      <c r="C821" t="s">
        <v>1642</v>
      </c>
      <c r="D821" t="s">
        <v>1643</v>
      </c>
      <c r="P821" t="s">
        <v>2749</v>
      </c>
      <c r="Q821" t="s">
        <v>2753</v>
      </c>
    </row>
    <row r="822" spans="3:17">
      <c r="C822" t="s">
        <v>1644</v>
      </c>
      <c r="D822" t="s">
        <v>1643</v>
      </c>
      <c r="P822" t="s">
        <v>2749</v>
      </c>
      <c r="Q822" t="s">
        <v>2753</v>
      </c>
    </row>
    <row r="823" spans="3:17">
      <c r="C823" t="s">
        <v>1645</v>
      </c>
      <c r="D823" t="s">
        <v>1646</v>
      </c>
      <c r="P823" t="s">
        <v>2749</v>
      </c>
      <c r="Q823" t="s">
        <v>2753</v>
      </c>
    </row>
    <row r="824" spans="3:17">
      <c r="C824" t="s">
        <v>1647</v>
      </c>
      <c r="D824" t="s">
        <v>1648</v>
      </c>
      <c r="P824" t="s">
        <v>2749</v>
      </c>
      <c r="Q824" t="s">
        <v>2753</v>
      </c>
    </row>
    <row r="825" spans="3:17">
      <c r="C825" t="s">
        <v>1649</v>
      </c>
      <c r="D825" t="s">
        <v>1648</v>
      </c>
      <c r="P825" t="s">
        <v>2749</v>
      </c>
      <c r="Q825" t="s">
        <v>2753</v>
      </c>
    </row>
    <row r="826" spans="3:17">
      <c r="C826" t="s">
        <v>1650</v>
      </c>
      <c r="D826" t="s">
        <v>1651</v>
      </c>
      <c r="P826" t="s">
        <v>2749</v>
      </c>
      <c r="Q826" t="s">
        <v>2753</v>
      </c>
    </row>
    <row r="827" spans="3:17">
      <c r="C827" t="s">
        <v>1652</v>
      </c>
      <c r="D827" t="s">
        <v>1651</v>
      </c>
      <c r="P827" t="s">
        <v>2749</v>
      </c>
      <c r="Q827" t="s">
        <v>2753</v>
      </c>
    </row>
    <row r="828" spans="3:17">
      <c r="C828" t="s">
        <v>1653</v>
      </c>
      <c r="D828" t="s">
        <v>1654</v>
      </c>
      <c r="P828" t="s">
        <v>2749</v>
      </c>
      <c r="Q828" t="s">
        <v>2753</v>
      </c>
    </row>
    <row r="829" spans="3:17">
      <c r="C829" t="s">
        <v>1655</v>
      </c>
      <c r="D829" t="s">
        <v>1654</v>
      </c>
      <c r="P829" t="s">
        <v>2749</v>
      </c>
      <c r="Q829" t="s">
        <v>2753</v>
      </c>
    </row>
    <row r="830" spans="3:17">
      <c r="C830" t="s">
        <v>1656</v>
      </c>
      <c r="D830" t="s">
        <v>1657</v>
      </c>
      <c r="P830" t="s">
        <v>2749</v>
      </c>
      <c r="Q830" t="s">
        <v>2753</v>
      </c>
    </row>
    <row r="831" spans="3:17">
      <c r="C831" t="s">
        <v>1658</v>
      </c>
      <c r="D831" t="s">
        <v>1657</v>
      </c>
      <c r="P831" t="s">
        <v>2749</v>
      </c>
      <c r="Q831" t="s">
        <v>2753</v>
      </c>
    </row>
    <row r="832" spans="3:17">
      <c r="C832" t="s">
        <v>1659</v>
      </c>
      <c r="D832" t="s">
        <v>1660</v>
      </c>
      <c r="P832" t="s">
        <v>2749</v>
      </c>
      <c r="Q832" t="s">
        <v>2753</v>
      </c>
    </row>
    <row r="833" spans="3:17">
      <c r="C833" t="s">
        <v>1661</v>
      </c>
      <c r="D833" t="s">
        <v>1660</v>
      </c>
      <c r="P833" t="s">
        <v>2749</v>
      </c>
      <c r="Q833" t="s">
        <v>2753</v>
      </c>
    </row>
    <row r="834" spans="3:17">
      <c r="C834" t="s">
        <v>1662</v>
      </c>
      <c r="D834" t="s">
        <v>1663</v>
      </c>
      <c r="P834" t="s">
        <v>2749</v>
      </c>
      <c r="Q834" t="s">
        <v>2753</v>
      </c>
    </row>
    <row r="835" spans="3:17">
      <c r="C835" t="s">
        <v>1664</v>
      </c>
      <c r="D835" t="s">
        <v>1663</v>
      </c>
      <c r="P835" t="s">
        <v>2749</v>
      </c>
      <c r="Q835" t="s">
        <v>2753</v>
      </c>
    </row>
    <row r="836" spans="3:17">
      <c r="C836" t="s">
        <v>1665</v>
      </c>
      <c r="D836" t="s">
        <v>1666</v>
      </c>
      <c r="P836" t="s">
        <v>2749</v>
      </c>
      <c r="Q836" t="s">
        <v>2753</v>
      </c>
    </row>
    <row r="837" spans="3:17">
      <c r="C837" t="s">
        <v>1667</v>
      </c>
      <c r="D837" t="s">
        <v>1666</v>
      </c>
      <c r="P837" t="s">
        <v>2749</v>
      </c>
      <c r="Q837" t="s">
        <v>2753</v>
      </c>
    </row>
    <row r="838" spans="3:17">
      <c r="C838" t="s">
        <v>1668</v>
      </c>
      <c r="D838" t="s">
        <v>1669</v>
      </c>
      <c r="P838" t="s">
        <v>2749</v>
      </c>
      <c r="Q838" t="s">
        <v>2753</v>
      </c>
    </row>
    <row r="839" spans="3:17">
      <c r="C839" t="s">
        <v>1670</v>
      </c>
      <c r="D839" t="s">
        <v>1669</v>
      </c>
      <c r="P839" t="s">
        <v>2749</v>
      </c>
      <c r="Q839" t="s">
        <v>2753</v>
      </c>
    </row>
    <row r="840" spans="3:17">
      <c r="C840" t="s">
        <v>1671</v>
      </c>
      <c r="D840" t="s">
        <v>1669</v>
      </c>
      <c r="P840" t="s">
        <v>2749</v>
      </c>
      <c r="Q840" t="s">
        <v>2753</v>
      </c>
    </row>
    <row r="841" spans="3:17">
      <c r="C841" t="s">
        <v>1672</v>
      </c>
      <c r="D841" t="s">
        <v>1673</v>
      </c>
      <c r="P841" t="s">
        <v>2749</v>
      </c>
      <c r="Q841" t="s">
        <v>2753</v>
      </c>
    </row>
    <row r="842" spans="3:17">
      <c r="C842" t="s">
        <v>1674</v>
      </c>
      <c r="D842" t="s">
        <v>1675</v>
      </c>
      <c r="P842" t="s">
        <v>2749</v>
      </c>
      <c r="Q842" t="s">
        <v>2753</v>
      </c>
    </row>
    <row r="843" spans="3:17">
      <c r="C843" t="s">
        <v>1676</v>
      </c>
      <c r="D843" t="s">
        <v>1675</v>
      </c>
      <c r="P843" t="s">
        <v>2749</v>
      </c>
      <c r="Q843" t="s">
        <v>2753</v>
      </c>
    </row>
    <row r="844" spans="3:17">
      <c r="C844" t="s">
        <v>1677</v>
      </c>
      <c r="D844" t="s">
        <v>1678</v>
      </c>
      <c r="P844" t="s">
        <v>2749</v>
      </c>
      <c r="Q844" t="s">
        <v>2753</v>
      </c>
    </row>
    <row r="845" spans="3:17">
      <c r="C845" t="s">
        <v>1679</v>
      </c>
      <c r="D845" t="s">
        <v>1678</v>
      </c>
      <c r="P845" t="s">
        <v>2749</v>
      </c>
      <c r="Q845" t="s">
        <v>2753</v>
      </c>
    </row>
    <row r="846" spans="3:17">
      <c r="C846" t="s">
        <v>1680</v>
      </c>
      <c r="D846" t="s">
        <v>1681</v>
      </c>
      <c r="P846" t="s">
        <v>2749</v>
      </c>
      <c r="Q846" t="s">
        <v>2753</v>
      </c>
    </row>
    <row r="847" spans="3:17">
      <c r="C847" t="s">
        <v>1682</v>
      </c>
      <c r="D847" t="s">
        <v>1681</v>
      </c>
      <c r="P847" t="s">
        <v>2749</v>
      </c>
      <c r="Q847" t="s">
        <v>2753</v>
      </c>
    </row>
    <row r="848" spans="3:17">
      <c r="C848" t="s">
        <v>1683</v>
      </c>
      <c r="D848" t="s">
        <v>1684</v>
      </c>
      <c r="P848" t="s">
        <v>2749</v>
      </c>
      <c r="Q848" t="s">
        <v>2753</v>
      </c>
    </row>
    <row r="849" spans="3:17">
      <c r="C849" t="s">
        <v>1685</v>
      </c>
      <c r="D849" t="s">
        <v>1686</v>
      </c>
      <c r="P849" t="s">
        <v>2749</v>
      </c>
      <c r="Q849" t="s">
        <v>2753</v>
      </c>
    </row>
    <row r="850" spans="3:17">
      <c r="C850" t="s">
        <v>1687</v>
      </c>
      <c r="D850" t="s">
        <v>1686</v>
      </c>
      <c r="P850" t="s">
        <v>2749</v>
      </c>
      <c r="Q850" t="s">
        <v>2753</v>
      </c>
    </row>
    <row r="851" spans="3:17">
      <c r="C851" t="s">
        <v>1688</v>
      </c>
      <c r="D851" t="s">
        <v>1689</v>
      </c>
      <c r="P851" t="s">
        <v>2749</v>
      </c>
      <c r="Q851" t="s">
        <v>2753</v>
      </c>
    </row>
    <row r="852" spans="3:17">
      <c r="C852" t="s">
        <v>1690</v>
      </c>
      <c r="D852" t="s">
        <v>1689</v>
      </c>
      <c r="P852" t="s">
        <v>2749</v>
      </c>
      <c r="Q852" t="s">
        <v>2753</v>
      </c>
    </row>
    <row r="853" spans="3:17">
      <c r="C853" t="s">
        <v>1691</v>
      </c>
      <c r="D853" t="s">
        <v>1692</v>
      </c>
      <c r="P853" t="s">
        <v>2749</v>
      </c>
      <c r="Q853" t="s">
        <v>2753</v>
      </c>
    </row>
    <row r="854" spans="3:17">
      <c r="C854" t="s">
        <v>1693</v>
      </c>
      <c r="D854" t="s">
        <v>1692</v>
      </c>
      <c r="P854" t="s">
        <v>2749</v>
      </c>
      <c r="Q854" t="s">
        <v>2753</v>
      </c>
    </row>
    <row r="855" spans="3:17">
      <c r="C855" t="s">
        <v>1694</v>
      </c>
      <c r="D855" t="s">
        <v>1695</v>
      </c>
      <c r="P855" t="s">
        <v>2749</v>
      </c>
      <c r="Q855" t="s">
        <v>2753</v>
      </c>
    </row>
    <row r="856" spans="3:17">
      <c r="C856" t="s">
        <v>1696</v>
      </c>
      <c r="D856" t="s">
        <v>1695</v>
      </c>
      <c r="P856" t="s">
        <v>2749</v>
      </c>
      <c r="Q856" t="s">
        <v>2753</v>
      </c>
    </row>
    <row r="857" spans="3:17">
      <c r="C857" t="s">
        <v>1697</v>
      </c>
      <c r="D857" t="s">
        <v>1698</v>
      </c>
      <c r="P857" t="s">
        <v>2749</v>
      </c>
      <c r="Q857" t="s">
        <v>2753</v>
      </c>
    </row>
    <row r="858" spans="3:17">
      <c r="C858" t="s">
        <v>1699</v>
      </c>
      <c r="D858" t="s">
        <v>1698</v>
      </c>
      <c r="P858" t="s">
        <v>2749</v>
      </c>
      <c r="Q858" t="s">
        <v>2753</v>
      </c>
    </row>
    <row r="859" spans="3:17">
      <c r="C859" t="s">
        <v>1700</v>
      </c>
      <c r="D859" t="s">
        <v>1701</v>
      </c>
      <c r="P859" t="s">
        <v>2749</v>
      </c>
      <c r="Q859" t="s">
        <v>2753</v>
      </c>
    </row>
    <row r="860" spans="3:17">
      <c r="C860" t="s">
        <v>1702</v>
      </c>
      <c r="D860" t="s">
        <v>1703</v>
      </c>
      <c r="P860" t="s">
        <v>2749</v>
      </c>
      <c r="Q860" t="s">
        <v>2753</v>
      </c>
    </row>
    <row r="861" spans="3:17">
      <c r="C861" t="s">
        <v>1704</v>
      </c>
      <c r="D861" t="s">
        <v>1703</v>
      </c>
      <c r="P861" t="s">
        <v>2749</v>
      </c>
      <c r="Q861" t="s">
        <v>2753</v>
      </c>
    </row>
    <row r="862" spans="3:17">
      <c r="C862" t="s">
        <v>1705</v>
      </c>
      <c r="D862" t="s">
        <v>1706</v>
      </c>
      <c r="P862" t="s">
        <v>2749</v>
      </c>
      <c r="Q862" t="s">
        <v>2753</v>
      </c>
    </row>
    <row r="863" spans="3:17">
      <c r="C863" t="s">
        <v>1707</v>
      </c>
      <c r="D863" t="s">
        <v>1706</v>
      </c>
      <c r="P863" t="s">
        <v>2749</v>
      </c>
      <c r="Q863" t="s">
        <v>2753</v>
      </c>
    </row>
    <row r="864" spans="3:17">
      <c r="C864" t="s">
        <v>1708</v>
      </c>
      <c r="D864" t="s">
        <v>1709</v>
      </c>
      <c r="P864" t="s">
        <v>2749</v>
      </c>
      <c r="Q864" t="s">
        <v>2753</v>
      </c>
    </row>
    <row r="865" spans="3:17">
      <c r="C865" t="s">
        <v>1710</v>
      </c>
      <c r="D865" t="s">
        <v>1709</v>
      </c>
      <c r="P865" t="s">
        <v>2749</v>
      </c>
      <c r="Q865" t="s">
        <v>2753</v>
      </c>
    </row>
    <row r="866" spans="3:17">
      <c r="C866" t="s">
        <v>1711</v>
      </c>
      <c r="D866" t="s">
        <v>1712</v>
      </c>
      <c r="P866" t="s">
        <v>2749</v>
      </c>
      <c r="Q866" t="s">
        <v>2753</v>
      </c>
    </row>
    <row r="867" spans="3:17">
      <c r="C867" t="s">
        <v>1713</v>
      </c>
      <c r="D867" t="s">
        <v>1712</v>
      </c>
      <c r="P867" t="s">
        <v>2749</v>
      </c>
      <c r="Q867" t="s">
        <v>2753</v>
      </c>
    </row>
    <row r="868" spans="3:17">
      <c r="C868" t="s">
        <v>1714</v>
      </c>
      <c r="D868" t="s">
        <v>1715</v>
      </c>
      <c r="P868" t="s">
        <v>2749</v>
      </c>
      <c r="Q868" t="s">
        <v>2753</v>
      </c>
    </row>
    <row r="869" spans="3:17">
      <c r="C869" t="s">
        <v>1716</v>
      </c>
      <c r="D869" t="s">
        <v>1715</v>
      </c>
      <c r="P869" t="s">
        <v>2749</v>
      </c>
      <c r="Q869" t="s">
        <v>2753</v>
      </c>
    </row>
    <row r="870" spans="3:17">
      <c r="C870" t="s">
        <v>1717</v>
      </c>
      <c r="D870" t="s">
        <v>1718</v>
      </c>
      <c r="P870" t="s">
        <v>2749</v>
      </c>
      <c r="Q870" t="s">
        <v>2753</v>
      </c>
    </row>
    <row r="871" spans="3:17">
      <c r="C871" t="s">
        <v>1719</v>
      </c>
      <c r="D871" t="s">
        <v>1720</v>
      </c>
      <c r="P871" t="s">
        <v>2749</v>
      </c>
      <c r="Q871" t="s">
        <v>2753</v>
      </c>
    </row>
    <row r="872" spans="3:17">
      <c r="C872" t="s">
        <v>1721</v>
      </c>
      <c r="D872" t="s">
        <v>1720</v>
      </c>
      <c r="P872" t="s">
        <v>2749</v>
      </c>
      <c r="Q872" t="s">
        <v>2753</v>
      </c>
    </row>
    <row r="873" spans="3:17">
      <c r="C873" t="s">
        <v>1722</v>
      </c>
      <c r="D873" t="s">
        <v>1723</v>
      </c>
      <c r="P873" t="s">
        <v>2749</v>
      </c>
      <c r="Q873" t="s">
        <v>2753</v>
      </c>
    </row>
    <row r="874" spans="3:17">
      <c r="C874" t="s">
        <v>1724</v>
      </c>
      <c r="D874" t="s">
        <v>1723</v>
      </c>
      <c r="P874" t="s">
        <v>2749</v>
      </c>
      <c r="Q874" t="s">
        <v>2753</v>
      </c>
    </row>
    <row r="875" spans="3:17">
      <c r="C875" t="s">
        <v>1725</v>
      </c>
      <c r="D875" t="s">
        <v>1726</v>
      </c>
      <c r="P875" t="s">
        <v>2749</v>
      </c>
      <c r="Q875" t="s">
        <v>2753</v>
      </c>
    </row>
    <row r="876" spans="3:17">
      <c r="C876" t="s">
        <v>1727</v>
      </c>
      <c r="D876" t="s">
        <v>1726</v>
      </c>
      <c r="P876" t="s">
        <v>2749</v>
      </c>
      <c r="Q876" t="s">
        <v>2753</v>
      </c>
    </row>
    <row r="877" spans="3:17">
      <c r="C877" t="s">
        <v>1728</v>
      </c>
      <c r="D877" t="s">
        <v>1729</v>
      </c>
      <c r="P877" t="s">
        <v>2749</v>
      </c>
      <c r="Q877" t="s">
        <v>2753</v>
      </c>
    </row>
    <row r="878" spans="3:17">
      <c r="C878" t="s">
        <v>1730</v>
      </c>
      <c r="D878" t="s">
        <v>1729</v>
      </c>
      <c r="P878" t="s">
        <v>2749</v>
      </c>
      <c r="Q878" t="s">
        <v>2753</v>
      </c>
    </row>
    <row r="879" spans="3:17">
      <c r="C879" t="s">
        <v>1731</v>
      </c>
      <c r="D879" t="s">
        <v>1732</v>
      </c>
      <c r="P879" t="s">
        <v>2749</v>
      </c>
      <c r="Q879" t="s">
        <v>2753</v>
      </c>
    </row>
    <row r="880" spans="3:17">
      <c r="C880" t="s">
        <v>1733</v>
      </c>
      <c r="D880" t="s">
        <v>1732</v>
      </c>
      <c r="P880" t="s">
        <v>2749</v>
      </c>
      <c r="Q880" t="s">
        <v>2753</v>
      </c>
    </row>
    <row r="881" spans="3:17">
      <c r="C881" t="s">
        <v>1734</v>
      </c>
      <c r="D881" t="s">
        <v>1735</v>
      </c>
      <c r="P881" t="s">
        <v>2749</v>
      </c>
      <c r="Q881" t="s">
        <v>2753</v>
      </c>
    </row>
    <row r="882" spans="3:17">
      <c r="C882" t="s">
        <v>1736</v>
      </c>
      <c r="D882" t="s">
        <v>1735</v>
      </c>
      <c r="P882" t="s">
        <v>2749</v>
      </c>
      <c r="Q882" t="s">
        <v>2753</v>
      </c>
    </row>
    <row r="883" spans="3:17">
      <c r="C883" t="s">
        <v>1737</v>
      </c>
      <c r="D883" t="s">
        <v>1738</v>
      </c>
      <c r="P883" t="s">
        <v>2749</v>
      </c>
      <c r="Q883" t="s">
        <v>2753</v>
      </c>
    </row>
    <row r="884" spans="3:17">
      <c r="C884" t="s">
        <v>1739</v>
      </c>
      <c r="D884" t="s">
        <v>1738</v>
      </c>
      <c r="P884" t="s">
        <v>2749</v>
      </c>
      <c r="Q884" t="s">
        <v>2753</v>
      </c>
    </row>
    <row r="885" spans="3:17">
      <c r="C885" t="s">
        <v>1740</v>
      </c>
      <c r="D885" t="s">
        <v>1741</v>
      </c>
      <c r="P885" t="s">
        <v>2749</v>
      </c>
      <c r="Q885" t="s">
        <v>2753</v>
      </c>
    </row>
    <row r="886" spans="3:17">
      <c r="C886" t="s">
        <v>1742</v>
      </c>
      <c r="D886" t="s">
        <v>1741</v>
      </c>
      <c r="P886" t="s">
        <v>2749</v>
      </c>
      <c r="Q886" t="s">
        <v>2753</v>
      </c>
    </row>
    <row r="887" spans="3:17">
      <c r="C887" t="s">
        <v>1743</v>
      </c>
      <c r="D887" t="s">
        <v>1744</v>
      </c>
      <c r="P887" t="s">
        <v>2749</v>
      </c>
      <c r="Q887" t="s">
        <v>2753</v>
      </c>
    </row>
    <row r="888" spans="3:17">
      <c r="C888" t="s">
        <v>1745</v>
      </c>
      <c r="D888" t="s">
        <v>1744</v>
      </c>
      <c r="P888" t="s">
        <v>2749</v>
      </c>
      <c r="Q888" t="s">
        <v>2753</v>
      </c>
    </row>
    <row r="889" spans="3:17">
      <c r="C889" t="s">
        <v>1746</v>
      </c>
      <c r="D889" t="s">
        <v>1747</v>
      </c>
      <c r="P889" t="s">
        <v>2749</v>
      </c>
      <c r="Q889" t="s">
        <v>2753</v>
      </c>
    </row>
    <row r="890" spans="3:17">
      <c r="C890" t="s">
        <v>1748</v>
      </c>
      <c r="D890" t="s">
        <v>1749</v>
      </c>
      <c r="P890" t="s">
        <v>2749</v>
      </c>
      <c r="Q890" t="s">
        <v>2753</v>
      </c>
    </row>
    <row r="891" spans="3:17">
      <c r="C891" t="s">
        <v>1750</v>
      </c>
      <c r="D891" t="s">
        <v>1749</v>
      </c>
      <c r="P891" t="s">
        <v>2749</v>
      </c>
      <c r="Q891" t="s">
        <v>2753</v>
      </c>
    </row>
    <row r="892" spans="3:17">
      <c r="C892" t="s">
        <v>1751</v>
      </c>
      <c r="D892" t="s">
        <v>1752</v>
      </c>
      <c r="P892" t="s">
        <v>2749</v>
      </c>
      <c r="Q892" t="s">
        <v>2753</v>
      </c>
    </row>
    <row r="893" spans="3:17">
      <c r="C893" t="s">
        <v>1753</v>
      </c>
      <c r="D893" t="s">
        <v>1752</v>
      </c>
      <c r="P893" t="s">
        <v>2749</v>
      </c>
      <c r="Q893" t="s">
        <v>2753</v>
      </c>
    </row>
    <row r="894" spans="3:17">
      <c r="C894" t="s">
        <v>1754</v>
      </c>
      <c r="D894" t="s">
        <v>1755</v>
      </c>
      <c r="P894" t="s">
        <v>2749</v>
      </c>
      <c r="Q894" t="s">
        <v>2753</v>
      </c>
    </row>
    <row r="895" spans="3:17">
      <c r="C895" t="s">
        <v>1756</v>
      </c>
      <c r="D895" t="s">
        <v>1755</v>
      </c>
      <c r="P895" t="s">
        <v>2749</v>
      </c>
      <c r="Q895" t="s">
        <v>2753</v>
      </c>
    </row>
    <row r="896" spans="3:17">
      <c r="C896" t="s">
        <v>1757</v>
      </c>
      <c r="D896" t="s">
        <v>1758</v>
      </c>
      <c r="P896" t="s">
        <v>2749</v>
      </c>
      <c r="Q896" t="s">
        <v>2753</v>
      </c>
    </row>
    <row r="897" spans="3:17">
      <c r="C897" t="s">
        <v>1759</v>
      </c>
      <c r="D897" t="s">
        <v>1760</v>
      </c>
      <c r="P897" t="s">
        <v>2749</v>
      </c>
      <c r="Q897" t="s">
        <v>2753</v>
      </c>
    </row>
    <row r="898" spans="3:17">
      <c r="C898" t="s">
        <v>1761</v>
      </c>
      <c r="D898" t="s">
        <v>1760</v>
      </c>
      <c r="P898" t="s">
        <v>2749</v>
      </c>
      <c r="Q898" t="s">
        <v>2753</v>
      </c>
    </row>
    <row r="899" spans="3:17">
      <c r="C899" t="s">
        <v>1762</v>
      </c>
      <c r="D899" t="s">
        <v>1763</v>
      </c>
      <c r="P899" t="s">
        <v>2749</v>
      </c>
      <c r="Q899" t="s">
        <v>2753</v>
      </c>
    </row>
    <row r="900" spans="3:17">
      <c r="C900" t="s">
        <v>1764</v>
      </c>
      <c r="D900" t="s">
        <v>1763</v>
      </c>
      <c r="P900" t="s">
        <v>2749</v>
      </c>
      <c r="Q900" t="s">
        <v>2753</v>
      </c>
    </row>
    <row r="901" spans="3:17">
      <c r="C901" t="s">
        <v>1765</v>
      </c>
      <c r="D901" t="s">
        <v>1766</v>
      </c>
      <c r="P901" t="s">
        <v>2749</v>
      </c>
      <c r="Q901" t="s">
        <v>2753</v>
      </c>
    </row>
    <row r="902" spans="3:17">
      <c r="C902" t="s">
        <v>1767</v>
      </c>
      <c r="D902" t="s">
        <v>1768</v>
      </c>
      <c r="P902" t="s">
        <v>2748</v>
      </c>
      <c r="Q902" t="s">
        <v>2759</v>
      </c>
    </row>
    <row r="903" spans="3:17">
      <c r="C903" t="s">
        <v>1769</v>
      </c>
      <c r="D903" t="s">
        <v>1770</v>
      </c>
      <c r="P903" t="s">
        <v>2748</v>
      </c>
      <c r="Q903" t="s">
        <v>2759</v>
      </c>
    </row>
    <row r="904" spans="3:17">
      <c r="C904" t="s">
        <v>1771</v>
      </c>
      <c r="D904" t="s">
        <v>1770</v>
      </c>
      <c r="P904" t="s">
        <v>2748</v>
      </c>
      <c r="Q904" t="s">
        <v>2759</v>
      </c>
    </row>
    <row r="905" spans="3:17">
      <c r="C905" t="s">
        <v>1772</v>
      </c>
      <c r="D905" t="s">
        <v>1770</v>
      </c>
      <c r="P905" t="s">
        <v>2748</v>
      </c>
      <c r="Q905" t="s">
        <v>2759</v>
      </c>
    </row>
    <row r="906" spans="3:17">
      <c r="C906" t="s">
        <v>1773</v>
      </c>
      <c r="D906" t="s">
        <v>1774</v>
      </c>
      <c r="P906" t="s">
        <v>2748</v>
      </c>
      <c r="Q906" t="s">
        <v>2759</v>
      </c>
    </row>
    <row r="907" spans="3:17">
      <c r="C907" t="s">
        <v>1775</v>
      </c>
      <c r="D907" t="s">
        <v>1774</v>
      </c>
      <c r="P907" t="s">
        <v>2748</v>
      </c>
      <c r="Q907" t="s">
        <v>2759</v>
      </c>
    </row>
    <row r="908" spans="3:17">
      <c r="C908" t="s">
        <v>1776</v>
      </c>
      <c r="D908" t="s">
        <v>1774</v>
      </c>
      <c r="P908" t="s">
        <v>2748</v>
      </c>
      <c r="Q908" t="s">
        <v>2759</v>
      </c>
    </row>
    <row r="909" spans="3:17">
      <c r="C909" t="s">
        <v>1777</v>
      </c>
      <c r="D909" t="s">
        <v>1778</v>
      </c>
      <c r="P909" t="s">
        <v>2748</v>
      </c>
      <c r="Q909" t="s">
        <v>2759</v>
      </c>
    </row>
    <row r="910" spans="3:17">
      <c r="C910" t="s">
        <v>1779</v>
      </c>
      <c r="D910" t="s">
        <v>1780</v>
      </c>
      <c r="P910" t="s">
        <v>2748</v>
      </c>
      <c r="Q910" t="s">
        <v>2759</v>
      </c>
    </row>
    <row r="911" spans="3:17">
      <c r="C911" t="s">
        <v>1781</v>
      </c>
      <c r="D911" t="s">
        <v>1780</v>
      </c>
      <c r="P911" t="s">
        <v>2748</v>
      </c>
      <c r="Q911" t="s">
        <v>2759</v>
      </c>
    </row>
    <row r="912" spans="3:17">
      <c r="C912" t="s">
        <v>1782</v>
      </c>
      <c r="D912" t="s">
        <v>1783</v>
      </c>
      <c r="P912" t="s">
        <v>2748</v>
      </c>
      <c r="Q912" t="s">
        <v>2759</v>
      </c>
    </row>
    <row r="913" spans="3:17">
      <c r="C913" t="s">
        <v>1784</v>
      </c>
      <c r="D913" t="s">
        <v>1783</v>
      </c>
      <c r="P913" t="s">
        <v>2748</v>
      </c>
      <c r="Q913" t="s">
        <v>2759</v>
      </c>
    </row>
    <row r="914" spans="3:17">
      <c r="C914" t="s">
        <v>1785</v>
      </c>
      <c r="D914" t="s">
        <v>1786</v>
      </c>
      <c r="P914" t="s">
        <v>2748</v>
      </c>
      <c r="Q914" t="s">
        <v>2759</v>
      </c>
    </row>
    <row r="915" spans="3:17">
      <c r="C915" t="s">
        <v>1787</v>
      </c>
      <c r="D915" t="s">
        <v>1786</v>
      </c>
      <c r="P915" t="s">
        <v>2748</v>
      </c>
      <c r="Q915" t="s">
        <v>2759</v>
      </c>
    </row>
    <row r="916" spans="3:17">
      <c r="C916" t="s">
        <v>1788</v>
      </c>
      <c r="D916" t="s">
        <v>1789</v>
      </c>
      <c r="P916" t="s">
        <v>2748</v>
      </c>
      <c r="Q916" t="s">
        <v>2759</v>
      </c>
    </row>
    <row r="917" spans="3:17">
      <c r="C917" t="s">
        <v>1790</v>
      </c>
      <c r="D917" t="s">
        <v>1791</v>
      </c>
      <c r="P917" t="s">
        <v>2748</v>
      </c>
      <c r="Q917" t="s">
        <v>2759</v>
      </c>
    </row>
    <row r="918" spans="3:17">
      <c r="C918" t="s">
        <v>1792</v>
      </c>
      <c r="D918" t="s">
        <v>1791</v>
      </c>
      <c r="P918" t="s">
        <v>2748</v>
      </c>
      <c r="Q918" t="s">
        <v>2759</v>
      </c>
    </row>
    <row r="919" spans="3:17">
      <c r="C919" t="s">
        <v>1793</v>
      </c>
      <c r="D919" t="s">
        <v>1794</v>
      </c>
      <c r="P919" t="s">
        <v>2748</v>
      </c>
      <c r="Q919" t="s">
        <v>2759</v>
      </c>
    </row>
    <row r="920" spans="3:17">
      <c r="C920" t="s">
        <v>1795</v>
      </c>
      <c r="D920" t="s">
        <v>1794</v>
      </c>
      <c r="P920" t="s">
        <v>2748</v>
      </c>
      <c r="Q920" t="s">
        <v>2759</v>
      </c>
    </row>
    <row r="921" spans="3:17">
      <c r="C921" t="s">
        <v>1796</v>
      </c>
      <c r="D921" t="s">
        <v>1797</v>
      </c>
      <c r="P921" t="s">
        <v>2748</v>
      </c>
      <c r="Q921" t="s">
        <v>2759</v>
      </c>
    </row>
    <row r="922" spans="3:17">
      <c r="C922" t="s">
        <v>1798</v>
      </c>
      <c r="D922" t="s">
        <v>1797</v>
      </c>
      <c r="P922" t="s">
        <v>2748</v>
      </c>
      <c r="Q922" t="s">
        <v>2759</v>
      </c>
    </row>
    <row r="923" spans="3:17">
      <c r="C923" t="s">
        <v>1799</v>
      </c>
      <c r="D923" t="s">
        <v>1800</v>
      </c>
      <c r="P923" t="s">
        <v>2748</v>
      </c>
      <c r="Q923" t="s">
        <v>2759</v>
      </c>
    </row>
    <row r="924" spans="3:17">
      <c r="C924" t="s">
        <v>1801</v>
      </c>
      <c r="D924" t="s">
        <v>1802</v>
      </c>
      <c r="P924" t="s">
        <v>2748</v>
      </c>
      <c r="Q924" t="s">
        <v>2759</v>
      </c>
    </row>
    <row r="925" spans="3:17">
      <c r="C925" t="s">
        <v>1803</v>
      </c>
      <c r="D925" t="s">
        <v>1804</v>
      </c>
      <c r="P925" t="s">
        <v>2748</v>
      </c>
      <c r="Q925" t="s">
        <v>2759</v>
      </c>
    </row>
    <row r="926" spans="3:17">
      <c r="C926" t="s">
        <v>1805</v>
      </c>
      <c r="D926" t="s">
        <v>1806</v>
      </c>
      <c r="P926" t="s">
        <v>2748</v>
      </c>
      <c r="Q926" t="s">
        <v>2759</v>
      </c>
    </row>
    <row r="927" spans="3:17">
      <c r="C927" t="s">
        <v>1807</v>
      </c>
      <c r="D927" t="s">
        <v>1806</v>
      </c>
      <c r="P927" t="s">
        <v>2748</v>
      </c>
      <c r="Q927" t="s">
        <v>2759</v>
      </c>
    </row>
    <row r="928" spans="3:17">
      <c r="C928" t="s">
        <v>1808</v>
      </c>
      <c r="D928" t="s">
        <v>1806</v>
      </c>
      <c r="P928" t="s">
        <v>2748</v>
      </c>
      <c r="Q928" t="s">
        <v>2759</v>
      </c>
    </row>
    <row r="929" spans="3:17">
      <c r="C929" t="s">
        <v>1809</v>
      </c>
      <c r="D929" t="s">
        <v>1810</v>
      </c>
      <c r="P929" t="s">
        <v>2748</v>
      </c>
      <c r="Q929" t="s">
        <v>2759</v>
      </c>
    </row>
    <row r="930" spans="3:17">
      <c r="C930" t="s">
        <v>1811</v>
      </c>
      <c r="D930" t="s">
        <v>1810</v>
      </c>
      <c r="P930" t="s">
        <v>2748</v>
      </c>
      <c r="Q930" t="s">
        <v>2759</v>
      </c>
    </row>
    <row r="931" spans="3:17">
      <c r="C931" t="s">
        <v>1812</v>
      </c>
      <c r="D931" t="s">
        <v>1810</v>
      </c>
      <c r="P931" t="s">
        <v>2748</v>
      </c>
      <c r="Q931" t="s">
        <v>2759</v>
      </c>
    </row>
    <row r="932" spans="3:17">
      <c r="C932" t="s">
        <v>1813</v>
      </c>
      <c r="D932" t="s">
        <v>1814</v>
      </c>
      <c r="P932" t="s">
        <v>2748</v>
      </c>
      <c r="Q932" t="s">
        <v>2759</v>
      </c>
    </row>
    <row r="933" spans="3:17">
      <c r="C933" t="s">
        <v>1815</v>
      </c>
      <c r="D933" t="s">
        <v>1814</v>
      </c>
      <c r="P933" t="s">
        <v>2748</v>
      </c>
      <c r="Q933" t="s">
        <v>2759</v>
      </c>
    </row>
    <row r="934" spans="3:17">
      <c r="C934" t="s">
        <v>1816</v>
      </c>
      <c r="D934" t="s">
        <v>1814</v>
      </c>
      <c r="P934" t="s">
        <v>2748</v>
      </c>
      <c r="Q934" t="s">
        <v>2759</v>
      </c>
    </row>
    <row r="935" spans="3:17">
      <c r="C935" t="s">
        <v>1817</v>
      </c>
      <c r="D935" t="s">
        <v>1818</v>
      </c>
      <c r="P935" t="s">
        <v>2748</v>
      </c>
      <c r="Q935" t="s">
        <v>2759</v>
      </c>
    </row>
    <row r="936" spans="3:17">
      <c r="C936" t="s">
        <v>1819</v>
      </c>
      <c r="D936" t="s">
        <v>1818</v>
      </c>
      <c r="P936" t="s">
        <v>2748</v>
      </c>
      <c r="Q936" t="s">
        <v>2759</v>
      </c>
    </row>
    <row r="937" spans="3:17">
      <c r="C937" t="s">
        <v>1820</v>
      </c>
      <c r="D937" t="s">
        <v>1818</v>
      </c>
      <c r="P937" t="s">
        <v>2748</v>
      </c>
      <c r="Q937" t="s">
        <v>2759</v>
      </c>
    </row>
    <row r="938" spans="3:17">
      <c r="C938" t="s">
        <v>1821</v>
      </c>
      <c r="D938" t="s">
        <v>1822</v>
      </c>
      <c r="P938" t="s">
        <v>2748</v>
      </c>
      <c r="Q938" t="s">
        <v>2759</v>
      </c>
    </row>
    <row r="939" spans="3:17">
      <c r="C939" t="s">
        <v>1823</v>
      </c>
      <c r="D939" t="s">
        <v>1824</v>
      </c>
      <c r="P939" t="s">
        <v>2748</v>
      </c>
      <c r="Q939" t="s">
        <v>2759</v>
      </c>
    </row>
    <row r="940" spans="3:17">
      <c r="C940" t="s">
        <v>1825</v>
      </c>
      <c r="D940" t="s">
        <v>1824</v>
      </c>
      <c r="P940" t="s">
        <v>2748</v>
      </c>
      <c r="Q940" t="s">
        <v>2759</v>
      </c>
    </row>
    <row r="941" spans="3:17">
      <c r="C941" t="s">
        <v>1826</v>
      </c>
      <c r="D941" t="s">
        <v>1824</v>
      </c>
      <c r="P941" t="s">
        <v>2748</v>
      </c>
      <c r="Q941" t="s">
        <v>2759</v>
      </c>
    </row>
    <row r="942" spans="3:17">
      <c r="C942" t="s">
        <v>1827</v>
      </c>
      <c r="D942" t="s">
        <v>1828</v>
      </c>
      <c r="P942" t="s">
        <v>2748</v>
      </c>
      <c r="Q942" t="s">
        <v>2759</v>
      </c>
    </row>
    <row r="943" spans="3:17">
      <c r="C943" t="s">
        <v>1829</v>
      </c>
      <c r="D943" t="s">
        <v>1830</v>
      </c>
      <c r="P943" t="s">
        <v>2748</v>
      </c>
      <c r="Q943" t="s">
        <v>2759</v>
      </c>
    </row>
    <row r="944" spans="3:17">
      <c r="C944" t="s">
        <v>1831</v>
      </c>
      <c r="D944" t="s">
        <v>1830</v>
      </c>
      <c r="P944" t="s">
        <v>2748</v>
      </c>
      <c r="Q944" t="s">
        <v>2759</v>
      </c>
    </row>
    <row r="945" spans="3:17">
      <c r="C945" t="s">
        <v>1832</v>
      </c>
      <c r="D945" t="s">
        <v>1833</v>
      </c>
      <c r="P945" t="s">
        <v>2748</v>
      </c>
      <c r="Q945" t="s">
        <v>2759</v>
      </c>
    </row>
    <row r="946" spans="3:17">
      <c r="C946" t="s">
        <v>1834</v>
      </c>
      <c r="D946" t="s">
        <v>1833</v>
      </c>
      <c r="P946" t="s">
        <v>2748</v>
      </c>
      <c r="Q946" t="s">
        <v>2759</v>
      </c>
    </row>
    <row r="947" spans="3:17">
      <c r="C947" t="s">
        <v>1835</v>
      </c>
      <c r="D947" t="s">
        <v>1836</v>
      </c>
      <c r="P947" t="s">
        <v>2748</v>
      </c>
      <c r="Q947" t="s">
        <v>2759</v>
      </c>
    </row>
    <row r="948" spans="3:17">
      <c r="C948" t="s">
        <v>1837</v>
      </c>
      <c r="D948" t="s">
        <v>1838</v>
      </c>
      <c r="P948" t="s">
        <v>2748</v>
      </c>
      <c r="Q948" t="s">
        <v>2759</v>
      </c>
    </row>
    <row r="949" spans="3:17">
      <c r="C949" t="s">
        <v>1839</v>
      </c>
      <c r="D949" t="s">
        <v>1838</v>
      </c>
      <c r="P949" t="s">
        <v>2748</v>
      </c>
      <c r="Q949" t="s">
        <v>2759</v>
      </c>
    </row>
    <row r="950" spans="3:17">
      <c r="C950" t="s">
        <v>1840</v>
      </c>
      <c r="D950" t="s">
        <v>1841</v>
      </c>
      <c r="P950" t="s">
        <v>2748</v>
      </c>
      <c r="Q950" t="s">
        <v>2759</v>
      </c>
    </row>
    <row r="951" spans="3:17">
      <c r="C951" t="s">
        <v>1842</v>
      </c>
      <c r="D951" t="s">
        <v>1843</v>
      </c>
      <c r="P951" t="s">
        <v>2748</v>
      </c>
      <c r="Q951" t="s">
        <v>2759</v>
      </c>
    </row>
    <row r="952" spans="3:17">
      <c r="C952" t="s">
        <v>1844</v>
      </c>
      <c r="D952" t="s">
        <v>1845</v>
      </c>
      <c r="P952" t="s">
        <v>2748</v>
      </c>
      <c r="Q952" t="s">
        <v>2759</v>
      </c>
    </row>
    <row r="953" spans="3:17">
      <c r="C953" t="s">
        <v>1846</v>
      </c>
      <c r="D953" t="s">
        <v>1847</v>
      </c>
      <c r="P953" t="s">
        <v>2748</v>
      </c>
      <c r="Q953" t="s">
        <v>2759</v>
      </c>
    </row>
    <row r="954" spans="3:17">
      <c r="C954" t="s">
        <v>1848</v>
      </c>
      <c r="D954" t="s">
        <v>1847</v>
      </c>
      <c r="P954" t="s">
        <v>2748</v>
      </c>
      <c r="Q954" t="s">
        <v>2759</v>
      </c>
    </row>
    <row r="955" spans="3:17">
      <c r="C955" t="s">
        <v>1849</v>
      </c>
      <c r="D955" t="s">
        <v>1850</v>
      </c>
      <c r="P955" t="s">
        <v>2748</v>
      </c>
      <c r="Q955" t="s">
        <v>2759</v>
      </c>
    </row>
    <row r="956" spans="3:17">
      <c r="C956" t="s">
        <v>1851</v>
      </c>
      <c r="D956" t="s">
        <v>1852</v>
      </c>
      <c r="P956" t="s">
        <v>2748</v>
      </c>
      <c r="Q956" t="s">
        <v>2759</v>
      </c>
    </row>
    <row r="957" spans="3:17">
      <c r="C957" t="s">
        <v>1853</v>
      </c>
      <c r="D957" t="s">
        <v>1854</v>
      </c>
      <c r="P957" t="s">
        <v>2748</v>
      </c>
      <c r="Q957" t="s">
        <v>2759</v>
      </c>
    </row>
    <row r="958" spans="3:17">
      <c r="C958" t="s">
        <v>1855</v>
      </c>
      <c r="D958" t="s">
        <v>1856</v>
      </c>
      <c r="P958" t="s">
        <v>2748</v>
      </c>
      <c r="Q958" t="s">
        <v>2759</v>
      </c>
    </row>
    <row r="959" spans="3:17">
      <c r="C959" t="s">
        <v>1857</v>
      </c>
      <c r="D959" t="s">
        <v>1856</v>
      </c>
      <c r="P959" t="s">
        <v>2748</v>
      </c>
      <c r="Q959" t="s">
        <v>2759</v>
      </c>
    </row>
    <row r="960" spans="3:17">
      <c r="C960" t="s">
        <v>1858</v>
      </c>
      <c r="D960" t="s">
        <v>1859</v>
      </c>
      <c r="P960" t="s">
        <v>2748</v>
      </c>
      <c r="Q960" t="s">
        <v>2759</v>
      </c>
    </row>
    <row r="961" spans="3:17">
      <c r="C961" t="s">
        <v>1860</v>
      </c>
      <c r="D961" t="s">
        <v>1861</v>
      </c>
      <c r="P961" t="s">
        <v>2748</v>
      </c>
      <c r="Q961" t="s">
        <v>2759</v>
      </c>
    </row>
    <row r="962" spans="3:17">
      <c r="C962" t="s">
        <v>1862</v>
      </c>
      <c r="D962" t="s">
        <v>1863</v>
      </c>
      <c r="P962" t="s">
        <v>2748</v>
      </c>
      <c r="Q962" t="s">
        <v>2759</v>
      </c>
    </row>
    <row r="963" spans="3:17">
      <c r="C963" t="s">
        <v>1864</v>
      </c>
      <c r="D963" t="s">
        <v>1865</v>
      </c>
      <c r="P963" t="s">
        <v>2748</v>
      </c>
      <c r="Q963" t="s">
        <v>2759</v>
      </c>
    </row>
    <row r="964" spans="3:17">
      <c r="C964" t="s">
        <v>1866</v>
      </c>
      <c r="D964" t="s">
        <v>1867</v>
      </c>
      <c r="P964" t="s">
        <v>2748</v>
      </c>
      <c r="Q964" t="s">
        <v>2759</v>
      </c>
    </row>
    <row r="965" spans="3:17">
      <c r="C965" t="s">
        <v>1868</v>
      </c>
      <c r="D965" t="s">
        <v>1869</v>
      </c>
      <c r="P965" t="s">
        <v>2748</v>
      </c>
      <c r="Q965" t="s">
        <v>2759</v>
      </c>
    </row>
    <row r="966" spans="3:17">
      <c r="C966" t="s">
        <v>1870</v>
      </c>
      <c r="D966" t="s">
        <v>1871</v>
      </c>
      <c r="P966" t="s">
        <v>2748</v>
      </c>
      <c r="Q966" t="s">
        <v>2759</v>
      </c>
    </row>
    <row r="967" spans="3:17">
      <c r="C967" t="s">
        <v>1872</v>
      </c>
      <c r="D967" t="s">
        <v>1873</v>
      </c>
      <c r="P967" t="s">
        <v>2748</v>
      </c>
      <c r="Q967" t="s">
        <v>2759</v>
      </c>
    </row>
    <row r="968" spans="3:17">
      <c r="C968" t="s">
        <v>1874</v>
      </c>
      <c r="D968" t="s">
        <v>1875</v>
      </c>
      <c r="P968" t="s">
        <v>2749</v>
      </c>
      <c r="Q968" t="s">
        <v>2753</v>
      </c>
    </row>
    <row r="969" spans="3:17">
      <c r="C969" t="s">
        <v>1876</v>
      </c>
      <c r="D969" t="s">
        <v>1877</v>
      </c>
      <c r="P969" t="s">
        <v>2749</v>
      </c>
      <c r="Q969" t="s">
        <v>2753</v>
      </c>
    </row>
    <row r="970" spans="3:17">
      <c r="C970" t="s">
        <v>1878</v>
      </c>
      <c r="D970" t="s">
        <v>1877</v>
      </c>
      <c r="P970" t="s">
        <v>2749</v>
      </c>
      <c r="Q970" t="s">
        <v>2753</v>
      </c>
    </row>
    <row r="971" spans="3:17">
      <c r="C971" t="s">
        <v>1879</v>
      </c>
      <c r="D971" t="s">
        <v>1877</v>
      </c>
      <c r="P971" t="s">
        <v>2749</v>
      </c>
      <c r="Q971" t="s">
        <v>2753</v>
      </c>
    </row>
    <row r="972" spans="3:17">
      <c r="C972" t="s">
        <v>1880</v>
      </c>
      <c r="D972" t="s">
        <v>1881</v>
      </c>
      <c r="P972" t="s">
        <v>2749</v>
      </c>
      <c r="Q972" t="s">
        <v>2753</v>
      </c>
    </row>
    <row r="973" spans="3:17">
      <c r="C973" t="s">
        <v>1882</v>
      </c>
      <c r="D973" t="s">
        <v>1881</v>
      </c>
      <c r="P973" t="s">
        <v>2749</v>
      </c>
      <c r="Q973" t="s">
        <v>2753</v>
      </c>
    </row>
    <row r="974" spans="3:17">
      <c r="C974" t="s">
        <v>1883</v>
      </c>
      <c r="D974" t="s">
        <v>1881</v>
      </c>
      <c r="P974" t="s">
        <v>2749</v>
      </c>
      <c r="Q974" t="s">
        <v>2753</v>
      </c>
    </row>
    <row r="975" spans="3:17">
      <c r="C975" t="s">
        <v>1884</v>
      </c>
      <c r="D975" t="s">
        <v>1885</v>
      </c>
      <c r="P975" t="s">
        <v>2749</v>
      </c>
      <c r="Q975" t="s">
        <v>2753</v>
      </c>
    </row>
    <row r="976" spans="3:17">
      <c r="C976" t="s">
        <v>1886</v>
      </c>
      <c r="D976" t="s">
        <v>1887</v>
      </c>
      <c r="P976" t="s">
        <v>2749</v>
      </c>
      <c r="Q976" t="s">
        <v>2753</v>
      </c>
    </row>
    <row r="977" spans="3:17">
      <c r="C977" t="s">
        <v>1888</v>
      </c>
      <c r="D977" t="s">
        <v>1889</v>
      </c>
      <c r="P977" t="s">
        <v>2749</v>
      </c>
      <c r="Q977" t="s">
        <v>2753</v>
      </c>
    </row>
    <row r="978" spans="3:17">
      <c r="C978" t="s">
        <v>1890</v>
      </c>
      <c r="D978" t="s">
        <v>1889</v>
      </c>
      <c r="P978" t="s">
        <v>2749</v>
      </c>
      <c r="Q978" t="s">
        <v>2753</v>
      </c>
    </row>
    <row r="979" spans="3:17">
      <c r="C979" t="s">
        <v>2742</v>
      </c>
      <c r="D979" t="s">
        <v>1889</v>
      </c>
      <c r="P979" t="s">
        <v>2749</v>
      </c>
      <c r="Q979" t="s">
        <v>2753</v>
      </c>
    </row>
    <row r="980" spans="3:17">
      <c r="C980" t="s">
        <v>1891</v>
      </c>
      <c r="D980" t="s">
        <v>1892</v>
      </c>
      <c r="P980" t="s">
        <v>2749</v>
      </c>
      <c r="Q980" t="s">
        <v>2753</v>
      </c>
    </row>
    <row r="981" spans="3:17">
      <c r="C981" t="s">
        <v>1893</v>
      </c>
      <c r="D981" t="s">
        <v>1892</v>
      </c>
      <c r="P981" t="s">
        <v>2749</v>
      </c>
      <c r="Q981" t="s">
        <v>2753</v>
      </c>
    </row>
    <row r="982" spans="3:17">
      <c r="C982" t="s">
        <v>1894</v>
      </c>
      <c r="D982" t="s">
        <v>1892</v>
      </c>
      <c r="P982" t="s">
        <v>2749</v>
      </c>
      <c r="Q982" t="s">
        <v>2753</v>
      </c>
    </row>
    <row r="983" spans="3:17">
      <c r="C983" t="s">
        <v>1895</v>
      </c>
      <c r="D983" t="s">
        <v>1896</v>
      </c>
      <c r="P983" t="s">
        <v>2749</v>
      </c>
      <c r="Q983" t="s">
        <v>2753</v>
      </c>
    </row>
    <row r="984" spans="3:17">
      <c r="C984" t="s">
        <v>1897</v>
      </c>
      <c r="D984" t="s">
        <v>1896</v>
      </c>
      <c r="P984" t="s">
        <v>2749</v>
      </c>
      <c r="Q984" t="s">
        <v>2753</v>
      </c>
    </row>
    <row r="985" spans="3:17">
      <c r="C985" t="s">
        <v>1898</v>
      </c>
      <c r="D985" t="s">
        <v>1896</v>
      </c>
      <c r="P985" t="s">
        <v>2749</v>
      </c>
      <c r="Q985" t="s">
        <v>2753</v>
      </c>
    </row>
    <row r="986" spans="3:17">
      <c r="C986" t="s">
        <v>1899</v>
      </c>
      <c r="D986" t="s">
        <v>1900</v>
      </c>
      <c r="P986" t="s">
        <v>2749</v>
      </c>
      <c r="Q986" t="s">
        <v>2753</v>
      </c>
    </row>
    <row r="987" spans="3:17">
      <c r="C987" t="s">
        <v>1901</v>
      </c>
      <c r="D987" t="s">
        <v>1900</v>
      </c>
      <c r="P987" t="s">
        <v>2749</v>
      </c>
      <c r="Q987" t="s">
        <v>2753</v>
      </c>
    </row>
    <row r="988" spans="3:17">
      <c r="C988" t="s">
        <v>1902</v>
      </c>
      <c r="D988" t="s">
        <v>1900</v>
      </c>
      <c r="P988" t="s">
        <v>2749</v>
      </c>
      <c r="Q988" t="s">
        <v>2753</v>
      </c>
    </row>
    <row r="989" spans="3:17">
      <c r="C989" t="s">
        <v>1903</v>
      </c>
      <c r="D989" t="s">
        <v>1904</v>
      </c>
      <c r="P989" t="s">
        <v>2749</v>
      </c>
      <c r="Q989" t="s">
        <v>2753</v>
      </c>
    </row>
    <row r="990" spans="3:17">
      <c r="C990" t="s">
        <v>1905</v>
      </c>
      <c r="D990" t="s">
        <v>1906</v>
      </c>
      <c r="P990" t="s">
        <v>2749</v>
      </c>
      <c r="Q990" t="s">
        <v>2753</v>
      </c>
    </row>
    <row r="991" spans="3:17">
      <c r="C991" t="s">
        <v>1907</v>
      </c>
      <c r="D991" t="s">
        <v>1906</v>
      </c>
      <c r="P991" t="s">
        <v>2749</v>
      </c>
      <c r="Q991" t="s">
        <v>2753</v>
      </c>
    </row>
    <row r="992" spans="3:17">
      <c r="C992" t="s">
        <v>1908</v>
      </c>
      <c r="D992" t="s">
        <v>1909</v>
      </c>
      <c r="P992" t="s">
        <v>2749</v>
      </c>
      <c r="Q992" t="s">
        <v>2753</v>
      </c>
    </row>
    <row r="993" spans="3:17">
      <c r="C993" t="s">
        <v>1910</v>
      </c>
      <c r="D993" t="s">
        <v>1911</v>
      </c>
      <c r="P993" t="s">
        <v>2749</v>
      </c>
      <c r="Q993" t="s">
        <v>2753</v>
      </c>
    </row>
    <row r="994" spans="3:17">
      <c r="C994" t="s">
        <v>1912</v>
      </c>
      <c r="D994" t="s">
        <v>1913</v>
      </c>
      <c r="P994" t="s">
        <v>2749</v>
      </c>
      <c r="Q994" t="s">
        <v>2753</v>
      </c>
    </row>
    <row r="995" spans="3:17">
      <c r="C995" t="s">
        <v>1914</v>
      </c>
      <c r="D995" t="s">
        <v>1915</v>
      </c>
      <c r="P995" t="s">
        <v>2749</v>
      </c>
      <c r="Q995" t="s">
        <v>2753</v>
      </c>
    </row>
    <row r="996" spans="3:17">
      <c r="C996" t="s">
        <v>1916</v>
      </c>
      <c r="D996" t="s">
        <v>1915</v>
      </c>
      <c r="P996" t="s">
        <v>2749</v>
      </c>
      <c r="Q996" t="s">
        <v>2753</v>
      </c>
    </row>
    <row r="997" spans="3:17">
      <c r="C997" t="s">
        <v>1917</v>
      </c>
      <c r="D997" t="s">
        <v>1918</v>
      </c>
      <c r="P997" t="s">
        <v>2749</v>
      </c>
      <c r="Q997" t="s">
        <v>2753</v>
      </c>
    </row>
    <row r="998" spans="3:17">
      <c r="C998" t="s">
        <v>1919</v>
      </c>
      <c r="D998" t="s">
        <v>1918</v>
      </c>
      <c r="P998" t="s">
        <v>2749</v>
      </c>
      <c r="Q998" t="s">
        <v>2753</v>
      </c>
    </row>
    <row r="999" spans="3:17">
      <c r="C999" t="s">
        <v>1920</v>
      </c>
      <c r="D999" t="s">
        <v>1921</v>
      </c>
      <c r="P999" t="s">
        <v>2749</v>
      </c>
      <c r="Q999" t="s">
        <v>2753</v>
      </c>
    </row>
    <row r="1000" spans="3:17">
      <c r="C1000" t="s">
        <v>1922</v>
      </c>
      <c r="D1000" t="s">
        <v>1921</v>
      </c>
      <c r="P1000" t="s">
        <v>2749</v>
      </c>
      <c r="Q1000" t="s">
        <v>2753</v>
      </c>
    </row>
    <row r="1001" spans="3:17">
      <c r="C1001" t="s">
        <v>1923</v>
      </c>
      <c r="D1001" t="s">
        <v>1921</v>
      </c>
      <c r="P1001" t="s">
        <v>2749</v>
      </c>
      <c r="Q1001" t="s">
        <v>2753</v>
      </c>
    </row>
    <row r="1002" spans="3:17">
      <c r="C1002" t="s">
        <v>1924</v>
      </c>
      <c r="D1002" t="s">
        <v>1925</v>
      </c>
      <c r="P1002" t="s">
        <v>2749</v>
      </c>
      <c r="Q1002" t="s">
        <v>2753</v>
      </c>
    </row>
    <row r="1003" spans="3:17">
      <c r="C1003" t="s">
        <v>1926</v>
      </c>
      <c r="D1003" t="s">
        <v>1927</v>
      </c>
      <c r="P1003" t="s">
        <v>2749</v>
      </c>
      <c r="Q1003" t="s">
        <v>2753</v>
      </c>
    </row>
    <row r="1004" spans="3:17">
      <c r="C1004" t="s">
        <v>1928</v>
      </c>
      <c r="D1004" t="s">
        <v>1929</v>
      </c>
      <c r="P1004" t="s">
        <v>2749</v>
      </c>
      <c r="Q1004" t="s">
        <v>2753</v>
      </c>
    </row>
    <row r="1005" spans="3:17">
      <c r="C1005" t="s">
        <v>1930</v>
      </c>
      <c r="D1005" t="s">
        <v>1931</v>
      </c>
      <c r="P1005" t="s">
        <v>2749</v>
      </c>
      <c r="Q1005" t="s">
        <v>2753</v>
      </c>
    </row>
    <row r="1006" spans="3:17">
      <c r="C1006" t="s">
        <v>1932</v>
      </c>
      <c r="D1006" t="s">
        <v>1931</v>
      </c>
      <c r="P1006" t="s">
        <v>2749</v>
      </c>
      <c r="Q1006" t="s">
        <v>2753</v>
      </c>
    </row>
    <row r="1007" spans="3:17">
      <c r="C1007" t="s">
        <v>1933</v>
      </c>
      <c r="D1007" t="s">
        <v>1934</v>
      </c>
      <c r="P1007" t="s">
        <v>2749</v>
      </c>
      <c r="Q1007" t="s">
        <v>2753</v>
      </c>
    </row>
    <row r="1008" spans="3:17">
      <c r="C1008" t="s">
        <v>1935</v>
      </c>
      <c r="D1008" t="s">
        <v>1934</v>
      </c>
      <c r="P1008" t="s">
        <v>2749</v>
      </c>
      <c r="Q1008" t="s">
        <v>2753</v>
      </c>
    </row>
    <row r="1009" spans="3:17">
      <c r="C1009" t="s">
        <v>1936</v>
      </c>
      <c r="D1009" t="s">
        <v>1937</v>
      </c>
      <c r="P1009" t="s">
        <v>2749</v>
      </c>
      <c r="Q1009" t="s">
        <v>2753</v>
      </c>
    </row>
    <row r="1010" spans="3:17">
      <c r="C1010" t="s">
        <v>1938</v>
      </c>
      <c r="D1010" t="s">
        <v>1937</v>
      </c>
      <c r="P1010" t="s">
        <v>2749</v>
      </c>
      <c r="Q1010" t="s">
        <v>2753</v>
      </c>
    </row>
    <row r="1011" spans="3:17">
      <c r="C1011" t="s">
        <v>1939</v>
      </c>
      <c r="D1011" t="s">
        <v>1940</v>
      </c>
      <c r="P1011" t="s">
        <v>2749</v>
      </c>
      <c r="Q1011" t="s">
        <v>2753</v>
      </c>
    </row>
    <row r="1012" spans="3:17">
      <c r="C1012" t="s">
        <v>1941</v>
      </c>
      <c r="D1012" t="s">
        <v>1940</v>
      </c>
      <c r="P1012" t="s">
        <v>2749</v>
      </c>
      <c r="Q1012" t="s">
        <v>2753</v>
      </c>
    </row>
    <row r="1013" spans="3:17">
      <c r="C1013" t="s">
        <v>1942</v>
      </c>
      <c r="D1013" t="s">
        <v>1943</v>
      </c>
      <c r="P1013" t="s">
        <v>2749</v>
      </c>
      <c r="Q1013" t="s">
        <v>2753</v>
      </c>
    </row>
    <row r="1014" spans="3:17">
      <c r="C1014" t="s">
        <v>1944</v>
      </c>
      <c r="D1014" t="s">
        <v>1943</v>
      </c>
      <c r="P1014" t="s">
        <v>2749</v>
      </c>
      <c r="Q1014" t="s">
        <v>2753</v>
      </c>
    </row>
    <row r="1015" spans="3:17">
      <c r="C1015" t="s">
        <v>1945</v>
      </c>
      <c r="D1015" t="s">
        <v>1946</v>
      </c>
      <c r="P1015" t="s">
        <v>2749</v>
      </c>
      <c r="Q1015" t="s">
        <v>2753</v>
      </c>
    </row>
    <row r="1016" spans="3:17">
      <c r="C1016" t="s">
        <v>1947</v>
      </c>
      <c r="D1016" t="s">
        <v>1948</v>
      </c>
      <c r="P1016" t="s">
        <v>2749</v>
      </c>
      <c r="Q1016" t="s">
        <v>2753</v>
      </c>
    </row>
    <row r="1017" spans="3:17">
      <c r="C1017" t="s">
        <v>1949</v>
      </c>
      <c r="D1017" t="s">
        <v>1948</v>
      </c>
      <c r="P1017" t="s">
        <v>2749</v>
      </c>
      <c r="Q1017" t="s">
        <v>2753</v>
      </c>
    </row>
    <row r="1018" spans="3:17">
      <c r="C1018" t="s">
        <v>1950</v>
      </c>
      <c r="D1018" t="s">
        <v>1951</v>
      </c>
      <c r="P1018" t="s">
        <v>2749</v>
      </c>
      <c r="Q1018" t="s">
        <v>2753</v>
      </c>
    </row>
    <row r="1019" spans="3:17">
      <c r="C1019" t="s">
        <v>1952</v>
      </c>
      <c r="D1019" t="s">
        <v>1951</v>
      </c>
      <c r="P1019" t="s">
        <v>2749</v>
      </c>
      <c r="Q1019" t="s">
        <v>2753</v>
      </c>
    </row>
    <row r="1020" spans="3:17">
      <c r="C1020" t="s">
        <v>1953</v>
      </c>
      <c r="D1020" t="s">
        <v>1954</v>
      </c>
      <c r="P1020" t="s">
        <v>2749</v>
      </c>
      <c r="Q1020" t="s">
        <v>2753</v>
      </c>
    </row>
    <row r="1021" spans="3:17">
      <c r="C1021" t="s">
        <v>1955</v>
      </c>
      <c r="D1021" t="s">
        <v>1956</v>
      </c>
      <c r="P1021" t="s">
        <v>2749</v>
      </c>
      <c r="Q1021" t="s">
        <v>2753</v>
      </c>
    </row>
    <row r="1022" spans="3:17">
      <c r="C1022" t="s">
        <v>1957</v>
      </c>
      <c r="D1022" t="s">
        <v>1958</v>
      </c>
      <c r="P1022" t="s">
        <v>2749</v>
      </c>
      <c r="Q1022" t="s">
        <v>2753</v>
      </c>
    </row>
    <row r="1023" spans="3:17">
      <c r="C1023" t="s">
        <v>1959</v>
      </c>
      <c r="D1023" t="s">
        <v>1958</v>
      </c>
      <c r="P1023" t="s">
        <v>2749</v>
      </c>
      <c r="Q1023" t="s">
        <v>2753</v>
      </c>
    </row>
    <row r="1024" spans="3:17">
      <c r="C1024" t="s">
        <v>1960</v>
      </c>
      <c r="D1024" t="s">
        <v>1961</v>
      </c>
      <c r="P1024" t="s">
        <v>2749</v>
      </c>
      <c r="Q1024" t="s">
        <v>2753</v>
      </c>
    </row>
    <row r="1025" spans="3:17">
      <c r="C1025" t="s">
        <v>1962</v>
      </c>
      <c r="D1025" t="s">
        <v>1961</v>
      </c>
      <c r="P1025" t="s">
        <v>2749</v>
      </c>
      <c r="Q1025" t="s">
        <v>2753</v>
      </c>
    </row>
    <row r="1026" spans="3:17">
      <c r="C1026" t="s">
        <v>1963</v>
      </c>
      <c r="D1026" t="s">
        <v>1964</v>
      </c>
      <c r="P1026" t="s">
        <v>2749</v>
      </c>
      <c r="Q1026" t="s">
        <v>2753</v>
      </c>
    </row>
    <row r="1027" spans="3:17">
      <c r="C1027" t="s">
        <v>1965</v>
      </c>
      <c r="D1027" t="s">
        <v>1964</v>
      </c>
      <c r="P1027" t="s">
        <v>2749</v>
      </c>
      <c r="Q1027" t="s">
        <v>2753</v>
      </c>
    </row>
    <row r="1028" spans="3:17">
      <c r="C1028" t="s">
        <v>1966</v>
      </c>
      <c r="D1028" t="s">
        <v>1967</v>
      </c>
      <c r="P1028" t="s">
        <v>2749</v>
      </c>
      <c r="Q1028" t="s">
        <v>2753</v>
      </c>
    </row>
    <row r="1029" spans="3:17">
      <c r="C1029" t="s">
        <v>1968</v>
      </c>
      <c r="D1029" t="s">
        <v>1967</v>
      </c>
      <c r="P1029" t="s">
        <v>2749</v>
      </c>
      <c r="Q1029" t="s">
        <v>2753</v>
      </c>
    </row>
    <row r="1030" spans="3:17">
      <c r="C1030" t="s">
        <v>1969</v>
      </c>
      <c r="D1030" t="s">
        <v>1970</v>
      </c>
      <c r="P1030" t="s">
        <v>2749</v>
      </c>
      <c r="Q1030" t="s">
        <v>2753</v>
      </c>
    </row>
    <row r="1031" spans="3:17">
      <c r="C1031" t="s">
        <v>1971</v>
      </c>
      <c r="D1031" t="s">
        <v>1970</v>
      </c>
      <c r="P1031" t="s">
        <v>2749</v>
      </c>
      <c r="Q1031" t="s">
        <v>2753</v>
      </c>
    </row>
    <row r="1032" spans="3:17">
      <c r="C1032" t="s">
        <v>1972</v>
      </c>
      <c r="D1032" t="s">
        <v>1970</v>
      </c>
      <c r="P1032" t="s">
        <v>2749</v>
      </c>
      <c r="Q1032" t="s">
        <v>2753</v>
      </c>
    </row>
    <row r="1033" spans="3:17">
      <c r="C1033" t="s">
        <v>1973</v>
      </c>
      <c r="D1033" t="s">
        <v>1974</v>
      </c>
      <c r="P1033" t="s">
        <v>2749</v>
      </c>
      <c r="Q1033" t="s">
        <v>2753</v>
      </c>
    </row>
    <row r="1034" spans="3:17">
      <c r="C1034" t="s">
        <v>1975</v>
      </c>
      <c r="D1034" t="s">
        <v>1976</v>
      </c>
      <c r="P1034" t="s">
        <v>2749</v>
      </c>
      <c r="Q1034" t="s">
        <v>2753</v>
      </c>
    </row>
    <row r="1035" spans="3:17">
      <c r="C1035" t="s">
        <v>1977</v>
      </c>
      <c r="D1035" t="s">
        <v>1976</v>
      </c>
      <c r="P1035" t="s">
        <v>2749</v>
      </c>
      <c r="Q1035" t="s">
        <v>2753</v>
      </c>
    </row>
    <row r="1036" spans="3:17">
      <c r="C1036" t="s">
        <v>1978</v>
      </c>
      <c r="D1036" t="s">
        <v>1976</v>
      </c>
      <c r="P1036" t="s">
        <v>2749</v>
      </c>
      <c r="Q1036" t="s">
        <v>2753</v>
      </c>
    </row>
    <row r="1037" spans="3:17">
      <c r="C1037" t="s">
        <v>1979</v>
      </c>
      <c r="D1037" t="s">
        <v>1980</v>
      </c>
      <c r="P1037" t="s">
        <v>2749</v>
      </c>
      <c r="Q1037" t="s">
        <v>2753</v>
      </c>
    </row>
    <row r="1038" spans="3:17">
      <c r="C1038" t="s">
        <v>1981</v>
      </c>
      <c r="D1038" t="s">
        <v>1980</v>
      </c>
      <c r="P1038" t="s">
        <v>2749</v>
      </c>
      <c r="Q1038" t="s">
        <v>2753</v>
      </c>
    </row>
    <row r="1039" spans="3:17">
      <c r="C1039" t="s">
        <v>1982</v>
      </c>
      <c r="D1039" t="s">
        <v>1980</v>
      </c>
      <c r="P1039" t="s">
        <v>2749</v>
      </c>
      <c r="Q1039" t="s">
        <v>2753</v>
      </c>
    </row>
    <row r="1040" spans="3:17">
      <c r="C1040" t="s">
        <v>1983</v>
      </c>
      <c r="D1040" t="s">
        <v>1984</v>
      </c>
      <c r="P1040" t="s">
        <v>2748</v>
      </c>
      <c r="Q1040" t="s">
        <v>2758</v>
      </c>
    </row>
    <row r="1041" spans="3:17">
      <c r="C1041" t="s">
        <v>1985</v>
      </c>
      <c r="D1041" t="s">
        <v>1986</v>
      </c>
      <c r="P1041" t="s">
        <v>2748</v>
      </c>
      <c r="Q1041" t="s">
        <v>2758</v>
      </c>
    </row>
    <row r="1042" spans="3:17">
      <c r="C1042" t="s">
        <v>1987</v>
      </c>
      <c r="D1042" t="s">
        <v>1986</v>
      </c>
      <c r="P1042" t="s">
        <v>2748</v>
      </c>
      <c r="Q1042" t="s">
        <v>2758</v>
      </c>
    </row>
    <row r="1043" spans="3:17">
      <c r="C1043" t="s">
        <v>1988</v>
      </c>
      <c r="D1043" t="s">
        <v>1986</v>
      </c>
      <c r="P1043" t="s">
        <v>2748</v>
      </c>
      <c r="Q1043" t="s">
        <v>2758</v>
      </c>
    </row>
    <row r="1044" spans="3:17">
      <c r="C1044" t="s">
        <v>1989</v>
      </c>
      <c r="D1044" t="s">
        <v>1990</v>
      </c>
      <c r="P1044" t="s">
        <v>2748</v>
      </c>
      <c r="Q1044" t="s">
        <v>2758</v>
      </c>
    </row>
    <row r="1045" spans="3:17">
      <c r="C1045" t="s">
        <v>1991</v>
      </c>
      <c r="D1045" t="s">
        <v>1990</v>
      </c>
      <c r="P1045" t="s">
        <v>2748</v>
      </c>
      <c r="Q1045" t="s">
        <v>2758</v>
      </c>
    </row>
    <row r="1046" spans="3:17">
      <c r="C1046" t="s">
        <v>1992</v>
      </c>
      <c r="D1046" t="s">
        <v>1990</v>
      </c>
      <c r="P1046" t="s">
        <v>2748</v>
      </c>
      <c r="Q1046" t="s">
        <v>2758</v>
      </c>
    </row>
    <row r="1047" spans="3:17">
      <c r="C1047" t="s">
        <v>1993</v>
      </c>
      <c r="D1047" t="s">
        <v>1994</v>
      </c>
      <c r="P1047" t="s">
        <v>2748</v>
      </c>
      <c r="Q1047" t="s">
        <v>2758</v>
      </c>
    </row>
    <row r="1048" spans="3:17">
      <c r="C1048" t="s">
        <v>1995</v>
      </c>
      <c r="D1048" t="s">
        <v>1994</v>
      </c>
      <c r="P1048" t="s">
        <v>2748</v>
      </c>
      <c r="Q1048" t="s">
        <v>2758</v>
      </c>
    </row>
    <row r="1049" spans="3:17">
      <c r="C1049" t="s">
        <v>1996</v>
      </c>
      <c r="D1049" t="s">
        <v>1994</v>
      </c>
      <c r="P1049" t="s">
        <v>2748</v>
      </c>
      <c r="Q1049" t="s">
        <v>2758</v>
      </c>
    </row>
    <row r="1050" spans="3:17">
      <c r="C1050" t="s">
        <v>1997</v>
      </c>
      <c r="D1050" t="s">
        <v>1998</v>
      </c>
      <c r="P1050" t="s">
        <v>2748</v>
      </c>
      <c r="Q1050" t="s">
        <v>2758</v>
      </c>
    </row>
    <row r="1051" spans="3:17">
      <c r="C1051" t="s">
        <v>1999</v>
      </c>
      <c r="D1051" t="s">
        <v>1998</v>
      </c>
      <c r="P1051" t="s">
        <v>2748</v>
      </c>
      <c r="Q1051" t="s">
        <v>2758</v>
      </c>
    </row>
    <row r="1052" spans="3:17">
      <c r="C1052" t="s">
        <v>2000</v>
      </c>
      <c r="D1052" t="s">
        <v>1998</v>
      </c>
      <c r="P1052" t="s">
        <v>2748</v>
      </c>
      <c r="Q1052" t="s">
        <v>2758</v>
      </c>
    </row>
    <row r="1053" spans="3:17">
      <c r="C1053" t="s">
        <v>2001</v>
      </c>
      <c r="D1053" t="s">
        <v>2002</v>
      </c>
      <c r="P1053" t="s">
        <v>2748</v>
      </c>
      <c r="Q1053" t="s">
        <v>2758</v>
      </c>
    </row>
    <row r="1054" spans="3:17">
      <c r="C1054" t="s">
        <v>2003</v>
      </c>
      <c r="D1054" t="s">
        <v>2002</v>
      </c>
      <c r="P1054" t="s">
        <v>2748</v>
      </c>
      <c r="Q1054" t="s">
        <v>2758</v>
      </c>
    </row>
    <row r="1055" spans="3:17">
      <c r="C1055" t="s">
        <v>2004</v>
      </c>
      <c r="D1055" t="s">
        <v>2005</v>
      </c>
      <c r="P1055" t="s">
        <v>2748</v>
      </c>
      <c r="Q1055" t="s">
        <v>2758</v>
      </c>
    </row>
    <row r="1056" spans="3:17">
      <c r="C1056" t="s">
        <v>2006</v>
      </c>
      <c r="D1056" t="s">
        <v>2005</v>
      </c>
      <c r="P1056" t="s">
        <v>2748</v>
      </c>
      <c r="Q1056" t="s">
        <v>2758</v>
      </c>
    </row>
    <row r="1057" spans="3:17">
      <c r="C1057" t="s">
        <v>2007</v>
      </c>
      <c r="D1057" t="s">
        <v>2008</v>
      </c>
      <c r="P1057" t="s">
        <v>2748</v>
      </c>
      <c r="Q1057" t="s">
        <v>2758</v>
      </c>
    </row>
    <row r="1058" spans="3:17">
      <c r="C1058" t="s">
        <v>2009</v>
      </c>
      <c r="D1058" t="s">
        <v>2008</v>
      </c>
      <c r="P1058" t="s">
        <v>2748</v>
      </c>
      <c r="Q1058" t="s">
        <v>2758</v>
      </c>
    </row>
    <row r="1059" spans="3:17">
      <c r="C1059" t="s">
        <v>2010</v>
      </c>
      <c r="D1059" t="s">
        <v>2011</v>
      </c>
      <c r="P1059" t="s">
        <v>2748</v>
      </c>
      <c r="Q1059" t="s">
        <v>2758</v>
      </c>
    </row>
    <row r="1060" spans="3:17">
      <c r="C1060" t="s">
        <v>2012</v>
      </c>
      <c r="D1060" t="s">
        <v>2011</v>
      </c>
      <c r="P1060" t="s">
        <v>2748</v>
      </c>
      <c r="Q1060" t="s">
        <v>2758</v>
      </c>
    </row>
    <row r="1061" spans="3:17">
      <c r="C1061" t="s">
        <v>2013</v>
      </c>
      <c r="D1061" t="s">
        <v>2014</v>
      </c>
      <c r="P1061" t="s">
        <v>2748</v>
      </c>
      <c r="Q1061" t="s">
        <v>2758</v>
      </c>
    </row>
    <row r="1062" spans="3:17">
      <c r="C1062" t="s">
        <v>2015</v>
      </c>
      <c r="D1062" t="s">
        <v>2014</v>
      </c>
      <c r="P1062" t="s">
        <v>2748</v>
      </c>
      <c r="Q1062" t="s">
        <v>2758</v>
      </c>
    </row>
    <row r="1063" spans="3:17">
      <c r="C1063" t="s">
        <v>2016</v>
      </c>
      <c r="D1063" t="s">
        <v>2017</v>
      </c>
      <c r="P1063" t="s">
        <v>2748</v>
      </c>
      <c r="Q1063" t="s">
        <v>2758</v>
      </c>
    </row>
    <row r="1064" spans="3:17">
      <c r="C1064" t="s">
        <v>2018</v>
      </c>
      <c r="D1064" t="s">
        <v>2019</v>
      </c>
      <c r="P1064" t="s">
        <v>2748</v>
      </c>
      <c r="Q1064" t="s">
        <v>2758</v>
      </c>
    </row>
    <row r="1065" spans="3:17">
      <c r="C1065" t="s">
        <v>2020</v>
      </c>
      <c r="D1065" t="s">
        <v>2021</v>
      </c>
      <c r="P1065" t="s">
        <v>2748</v>
      </c>
      <c r="Q1065" t="s">
        <v>2758</v>
      </c>
    </row>
    <row r="1066" spans="3:17">
      <c r="C1066" t="s">
        <v>2022</v>
      </c>
      <c r="D1066" t="s">
        <v>2021</v>
      </c>
      <c r="P1066" t="s">
        <v>2748</v>
      </c>
      <c r="Q1066" t="s">
        <v>2758</v>
      </c>
    </row>
    <row r="1067" spans="3:17">
      <c r="C1067" t="s">
        <v>2023</v>
      </c>
      <c r="D1067" t="s">
        <v>2024</v>
      </c>
      <c r="P1067" t="s">
        <v>2748</v>
      </c>
      <c r="Q1067" t="s">
        <v>2758</v>
      </c>
    </row>
    <row r="1068" spans="3:17">
      <c r="C1068" t="s">
        <v>2025</v>
      </c>
      <c r="D1068" t="s">
        <v>2024</v>
      </c>
      <c r="P1068" t="s">
        <v>2748</v>
      </c>
      <c r="Q1068" t="s">
        <v>2758</v>
      </c>
    </row>
    <row r="1069" spans="3:17">
      <c r="C1069" t="s">
        <v>2026</v>
      </c>
      <c r="D1069" t="s">
        <v>2027</v>
      </c>
      <c r="P1069" t="s">
        <v>2748</v>
      </c>
      <c r="Q1069" t="s">
        <v>2758</v>
      </c>
    </row>
    <row r="1070" spans="3:17">
      <c r="C1070" t="s">
        <v>2028</v>
      </c>
      <c r="D1070" t="s">
        <v>2029</v>
      </c>
      <c r="P1070" t="s">
        <v>2748</v>
      </c>
      <c r="Q1070" t="s">
        <v>2758</v>
      </c>
    </row>
    <row r="1071" spans="3:17">
      <c r="C1071" t="s">
        <v>2030</v>
      </c>
      <c r="D1071" t="s">
        <v>2029</v>
      </c>
      <c r="P1071" t="s">
        <v>2748</v>
      </c>
      <c r="Q1071" t="s">
        <v>2758</v>
      </c>
    </row>
    <row r="1072" spans="3:17">
      <c r="C1072" t="s">
        <v>2031</v>
      </c>
      <c r="D1072" t="s">
        <v>2032</v>
      </c>
      <c r="P1072" t="s">
        <v>2748</v>
      </c>
      <c r="Q1072" t="s">
        <v>2758</v>
      </c>
    </row>
    <row r="1073" spans="3:17">
      <c r="C1073" t="s">
        <v>2033</v>
      </c>
      <c r="D1073" t="s">
        <v>2032</v>
      </c>
      <c r="P1073" t="s">
        <v>2748</v>
      </c>
      <c r="Q1073" t="s">
        <v>2758</v>
      </c>
    </row>
    <row r="1074" spans="3:17">
      <c r="C1074" t="s">
        <v>2034</v>
      </c>
      <c r="D1074" t="s">
        <v>2035</v>
      </c>
      <c r="P1074" t="s">
        <v>2749</v>
      </c>
      <c r="Q1074" t="s">
        <v>2753</v>
      </c>
    </row>
    <row r="1075" spans="3:17">
      <c r="C1075" t="s">
        <v>2036</v>
      </c>
      <c r="D1075" t="s">
        <v>2037</v>
      </c>
      <c r="P1075" t="s">
        <v>2749</v>
      </c>
      <c r="Q1075" t="s">
        <v>2753</v>
      </c>
    </row>
    <row r="1076" spans="3:17">
      <c r="C1076" t="s">
        <v>2038</v>
      </c>
      <c r="D1076" t="s">
        <v>2039</v>
      </c>
      <c r="P1076" t="s">
        <v>2749</v>
      </c>
      <c r="Q1076" t="s">
        <v>2753</v>
      </c>
    </row>
    <row r="1077" spans="3:17">
      <c r="C1077" t="s">
        <v>2040</v>
      </c>
      <c r="D1077" t="s">
        <v>2041</v>
      </c>
      <c r="P1077" t="s">
        <v>2749</v>
      </c>
      <c r="Q1077" t="s">
        <v>2753</v>
      </c>
    </row>
    <row r="1078" spans="3:17">
      <c r="C1078" t="s">
        <v>2042</v>
      </c>
      <c r="D1078" t="s">
        <v>2041</v>
      </c>
      <c r="P1078" t="s">
        <v>2749</v>
      </c>
      <c r="Q1078" t="s">
        <v>2753</v>
      </c>
    </row>
    <row r="1079" spans="3:17">
      <c r="C1079" t="s">
        <v>2043</v>
      </c>
      <c r="D1079" t="s">
        <v>2044</v>
      </c>
      <c r="P1079" t="s">
        <v>2749</v>
      </c>
      <c r="Q1079" t="s">
        <v>2753</v>
      </c>
    </row>
    <row r="1080" spans="3:17">
      <c r="C1080" t="s">
        <v>2045</v>
      </c>
      <c r="D1080" t="s">
        <v>2044</v>
      </c>
      <c r="P1080" t="s">
        <v>2749</v>
      </c>
      <c r="Q1080" t="s">
        <v>2753</v>
      </c>
    </row>
    <row r="1081" spans="3:17">
      <c r="C1081" t="s">
        <v>2046</v>
      </c>
      <c r="D1081" t="s">
        <v>2047</v>
      </c>
      <c r="P1081" t="s">
        <v>2749</v>
      </c>
      <c r="Q1081" t="s">
        <v>2753</v>
      </c>
    </row>
    <row r="1082" spans="3:17">
      <c r="C1082" t="s">
        <v>2048</v>
      </c>
      <c r="D1082" t="s">
        <v>2047</v>
      </c>
      <c r="P1082" t="s">
        <v>2749</v>
      </c>
      <c r="Q1082" t="s">
        <v>2753</v>
      </c>
    </row>
    <row r="1083" spans="3:17">
      <c r="C1083" t="s">
        <v>2049</v>
      </c>
      <c r="D1083" t="s">
        <v>2047</v>
      </c>
      <c r="P1083" t="s">
        <v>2749</v>
      </c>
      <c r="Q1083" t="s">
        <v>2753</v>
      </c>
    </row>
    <row r="1084" spans="3:17">
      <c r="C1084" t="s">
        <v>2050</v>
      </c>
      <c r="D1084" t="s">
        <v>2051</v>
      </c>
      <c r="P1084" t="s">
        <v>2749</v>
      </c>
      <c r="Q1084" t="s">
        <v>2753</v>
      </c>
    </row>
    <row r="1085" spans="3:17">
      <c r="C1085" t="s">
        <v>2052</v>
      </c>
      <c r="D1085" t="s">
        <v>2051</v>
      </c>
      <c r="P1085" t="s">
        <v>2749</v>
      </c>
      <c r="Q1085" t="s">
        <v>2753</v>
      </c>
    </row>
    <row r="1086" spans="3:17">
      <c r="C1086" t="s">
        <v>2053</v>
      </c>
      <c r="D1086" t="s">
        <v>2051</v>
      </c>
      <c r="P1086" t="s">
        <v>2749</v>
      </c>
      <c r="Q1086" t="s">
        <v>2753</v>
      </c>
    </row>
    <row r="1087" spans="3:17">
      <c r="C1087" t="s">
        <v>2054</v>
      </c>
      <c r="D1087" t="s">
        <v>2055</v>
      </c>
      <c r="P1087" t="s">
        <v>2749</v>
      </c>
      <c r="Q1087" t="s">
        <v>2753</v>
      </c>
    </row>
    <row r="1088" spans="3:17">
      <c r="C1088" t="s">
        <v>2056</v>
      </c>
      <c r="D1088" t="s">
        <v>2057</v>
      </c>
      <c r="P1088" t="s">
        <v>2749</v>
      </c>
      <c r="Q1088" t="s">
        <v>2753</v>
      </c>
    </row>
    <row r="1089" spans="3:17">
      <c r="C1089" t="s">
        <v>2058</v>
      </c>
      <c r="D1089" t="s">
        <v>2057</v>
      </c>
      <c r="P1089" t="s">
        <v>2749</v>
      </c>
      <c r="Q1089" t="s">
        <v>2753</v>
      </c>
    </row>
    <row r="1090" spans="3:17">
      <c r="C1090" t="s">
        <v>2059</v>
      </c>
      <c r="D1090" t="s">
        <v>2060</v>
      </c>
      <c r="P1090" t="s">
        <v>2749</v>
      </c>
      <c r="Q1090" t="s">
        <v>2753</v>
      </c>
    </row>
    <row r="1091" spans="3:17">
      <c r="C1091" t="s">
        <v>2061</v>
      </c>
      <c r="D1091" t="s">
        <v>2060</v>
      </c>
      <c r="P1091" t="s">
        <v>2749</v>
      </c>
      <c r="Q1091" t="s">
        <v>2753</v>
      </c>
    </row>
    <row r="1092" spans="3:17">
      <c r="C1092" t="s">
        <v>2062</v>
      </c>
      <c r="D1092" t="s">
        <v>2063</v>
      </c>
      <c r="P1092" t="s">
        <v>2749</v>
      </c>
      <c r="Q1092" t="s">
        <v>2753</v>
      </c>
    </row>
    <row r="1093" spans="3:17">
      <c r="C1093" t="s">
        <v>2064</v>
      </c>
      <c r="D1093" t="s">
        <v>2063</v>
      </c>
      <c r="P1093" t="s">
        <v>2749</v>
      </c>
      <c r="Q1093" t="s">
        <v>2753</v>
      </c>
    </row>
    <row r="1094" spans="3:17">
      <c r="C1094" t="s">
        <v>2065</v>
      </c>
      <c r="D1094" t="s">
        <v>2066</v>
      </c>
      <c r="P1094" t="s">
        <v>2749</v>
      </c>
      <c r="Q1094" t="s">
        <v>2753</v>
      </c>
    </row>
    <row r="1095" spans="3:17">
      <c r="C1095" t="s">
        <v>2067</v>
      </c>
      <c r="D1095" t="s">
        <v>2068</v>
      </c>
      <c r="P1095" t="s">
        <v>2749</v>
      </c>
      <c r="Q1095" t="s">
        <v>2753</v>
      </c>
    </row>
    <row r="1096" spans="3:17">
      <c r="C1096" t="s">
        <v>2069</v>
      </c>
      <c r="D1096" t="s">
        <v>2070</v>
      </c>
      <c r="P1096" t="s">
        <v>2749</v>
      </c>
      <c r="Q1096" t="s">
        <v>2753</v>
      </c>
    </row>
    <row r="1097" spans="3:17">
      <c r="C1097" t="s">
        <v>2071</v>
      </c>
      <c r="D1097" t="s">
        <v>2070</v>
      </c>
      <c r="P1097" t="s">
        <v>2749</v>
      </c>
      <c r="Q1097" t="s">
        <v>2753</v>
      </c>
    </row>
    <row r="1098" spans="3:17">
      <c r="C1098" t="s">
        <v>2072</v>
      </c>
      <c r="D1098" t="s">
        <v>2073</v>
      </c>
      <c r="P1098" t="s">
        <v>2749</v>
      </c>
      <c r="Q1098" t="s">
        <v>2753</v>
      </c>
    </row>
    <row r="1099" spans="3:17">
      <c r="C1099" t="s">
        <v>2074</v>
      </c>
      <c r="D1099" t="s">
        <v>2073</v>
      </c>
      <c r="P1099" t="s">
        <v>2749</v>
      </c>
      <c r="Q1099" t="s">
        <v>2753</v>
      </c>
    </row>
    <row r="1100" spans="3:17">
      <c r="C1100" t="s">
        <v>2075</v>
      </c>
      <c r="D1100" t="s">
        <v>2076</v>
      </c>
      <c r="P1100" t="s">
        <v>2749</v>
      </c>
      <c r="Q1100" t="s">
        <v>2753</v>
      </c>
    </row>
    <row r="1101" spans="3:17">
      <c r="C1101" t="s">
        <v>2077</v>
      </c>
      <c r="D1101" t="s">
        <v>2076</v>
      </c>
      <c r="P1101" t="s">
        <v>2749</v>
      </c>
      <c r="Q1101" t="s">
        <v>2753</v>
      </c>
    </row>
    <row r="1102" spans="3:17">
      <c r="C1102" t="s">
        <v>2078</v>
      </c>
      <c r="D1102" t="s">
        <v>2076</v>
      </c>
      <c r="P1102" t="s">
        <v>2749</v>
      </c>
      <c r="Q1102" t="s">
        <v>2753</v>
      </c>
    </row>
    <row r="1103" spans="3:17">
      <c r="C1103" t="s">
        <v>2079</v>
      </c>
      <c r="D1103" t="s">
        <v>2080</v>
      </c>
      <c r="P1103" t="s">
        <v>2749</v>
      </c>
      <c r="Q1103" t="s">
        <v>2753</v>
      </c>
    </row>
    <row r="1104" spans="3:17">
      <c r="C1104" t="s">
        <v>2081</v>
      </c>
      <c r="D1104" t="s">
        <v>2080</v>
      </c>
      <c r="P1104" t="s">
        <v>2749</v>
      </c>
      <c r="Q1104" t="s">
        <v>2753</v>
      </c>
    </row>
    <row r="1105" spans="3:17">
      <c r="C1105" t="s">
        <v>2082</v>
      </c>
      <c r="D1105" t="s">
        <v>2080</v>
      </c>
      <c r="P1105" t="s">
        <v>2749</v>
      </c>
      <c r="Q1105" t="s">
        <v>2753</v>
      </c>
    </row>
    <row r="1106" spans="3:17">
      <c r="C1106" t="s">
        <v>2083</v>
      </c>
      <c r="D1106" t="s">
        <v>2084</v>
      </c>
      <c r="P1106" t="s">
        <v>2749</v>
      </c>
      <c r="Q1106" t="s">
        <v>2753</v>
      </c>
    </row>
    <row r="1107" spans="3:17">
      <c r="C1107" t="s">
        <v>2085</v>
      </c>
      <c r="D1107" t="s">
        <v>2086</v>
      </c>
      <c r="P1107" t="s">
        <v>2749</v>
      </c>
      <c r="Q1107" t="s">
        <v>2753</v>
      </c>
    </row>
    <row r="1108" spans="3:17">
      <c r="C1108" t="s">
        <v>2087</v>
      </c>
      <c r="D1108" t="s">
        <v>2088</v>
      </c>
      <c r="P1108" t="s">
        <v>2749</v>
      </c>
      <c r="Q1108" t="s">
        <v>2753</v>
      </c>
    </row>
    <row r="1109" spans="3:17">
      <c r="C1109" t="s">
        <v>2089</v>
      </c>
      <c r="D1109" t="s">
        <v>2088</v>
      </c>
      <c r="P1109" t="s">
        <v>2749</v>
      </c>
      <c r="Q1109" t="s">
        <v>2753</v>
      </c>
    </row>
    <row r="1110" spans="3:17">
      <c r="C1110" t="s">
        <v>2090</v>
      </c>
      <c r="D1110" t="s">
        <v>2091</v>
      </c>
      <c r="P1110" t="s">
        <v>2749</v>
      </c>
      <c r="Q1110" t="s">
        <v>2753</v>
      </c>
    </row>
    <row r="1111" spans="3:17">
      <c r="C1111" t="s">
        <v>2092</v>
      </c>
      <c r="D1111" t="s">
        <v>2091</v>
      </c>
      <c r="P1111" t="s">
        <v>2749</v>
      </c>
      <c r="Q1111" t="s">
        <v>2753</v>
      </c>
    </row>
    <row r="1112" spans="3:17">
      <c r="C1112" t="s">
        <v>2093</v>
      </c>
      <c r="D1112" t="s">
        <v>2094</v>
      </c>
      <c r="P1112" t="s">
        <v>2749</v>
      </c>
      <c r="Q1112" t="s">
        <v>2753</v>
      </c>
    </row>
    <row r="1113" spans="3:17">
      <c r="C1113" t="s">
        <v>2095</v>
      </c>
      <c r="D1113" t="s">
        <v>2094</v>
      </c>
      <c r="P1113" t="s">
        <v>2749</v>
      </c>
      <c r="Q1113" t="s">
        <v>2753</v>
      </c>
    </row>
    <row r="1114" spans="3:17">
      <c r="C1114" t="s">
        <v>2096</v>
      </c>
      <c r="D1114" t="s">
        <v>2097</v>
      </c>
      <c r="P1114" t="s">
        <v>2749</v>
      </c>
      <c r="Q1114" t="s">
        <v>2753</v>
      </c>
    </row>
    <row r="1115" spans="3:17">
      <c r="C1115" t="s">
        <v>2098</v>
      </c>
      <c r="D1115" t="s">
        <v>2099</v>
      </c>
      <c r="P1115" t="s">
        <v>2749</v>
      </c>
      <c r="Q1115" t="s">
        <v>2753</v>
      </c>
    </row>
    <row r="1116" spans="3:17">
      <c r="C1116" t="s">
        <v>2100</v>
      </c>
      <c r="D1116" t="s">
        <v>2099</v>
      </c>
      <c r="P1116" t="s">
        <v>2749</v>
      </c>
      <c r="Q1116" t="s">
        <v>2753</v>
      </c>
    </row>
    <row r="1117" spans="3:17">
      <c r="C1117" t="s">
        <v>2101</v>
      </c>
      <c r="D1117" t="s">
        <v>2102</v>
      </c>
      <c r="P1117" t="s">
        <v>2749</v>
      </c>
      <c r="Q1117" t="s">
        <v>2753</v>
      </c>
    </row>
    <row r="1118" spans="3:17">
      <c r="C1118" t="s">
        <v>2103</v>
      </c>
      <c r="D1118" t="s">
        <v>2102</v>
      </c>
      <c r="P1118" t="s">
        <v>2749</v>
      </c>
      <c r="Q1118" t="s">
        <v>2753</v>
      </c>
    </row>
    <row r="1119" spans="3:17">
      <c r="C1119" t="s">
        <v>2104</v>
      </c>
      <c r="D1119" t="s">
        <v>2105</v>
      </c>
      <c r="P1119" t="s">
        <v>2749</v>
      </c>
      <c r="Q1119" t="s">
        <v>2753</v>
      </c>
    </row>
    <row r="1120" spans="3:17">
      <c r="C1120" t="s">
        <v>2106</v>
      </c>
      <c r="D1120" t="s">
        <v>2105</v>
      </c>
      <c r="P1120" t="s">
        <v>2749</v>
      </c>
      <c r="Q1120" t="s">
        <v>2753</v>
      </c>
    </row>
    <row r="1121" spans="3:17">
      <c r="C1121" t="s">
        <v>2107</v>
      </c>
      <c r="D1121" t="s">
        <v>2108</v>
      </c>
      <c r="P1121" t="s">
        <v>2749</v>
      </c>
      <c r="Q1121" t="s">
        <v>2753</v>
      </c>
    </row>
    <row r="1122" spans="3:17">
      <c r="C1122" t="s">
        <v>2109</v>
      </c>
      <c r="D1122" t="s">
        <v>2108</v>
      </c>
      <c r="P1122" t="s">
        <v>2749</v>
      </c>
      <c r="Q1122" t="s">
        <v>2753</v>
      </c>
    </row>
    <row r="1123" spans="3:17">
      <c r="C1123" t="s">
        <v>2110</v>
      </c>
      <c r="D1123" t="s">
        <v>2108</v>
      </c>
      <c r="P1123" t="s">
        <v>2749</v>
      </c>
      <c r="Q1123" t="s">
        <v>2753</v>
      </c>
    </row>
    <row r="1124" spans="3:17">
      <c r="C1124" t="s">
        <v>2111</v>
      </c>
      <c r="D1124" t="s">
        <v>2112</v>
      </c>
      <c r="P1124" t="s">
        <v>2749</v>
      </c>
      <c r="Q1124" t="s">
        <v>2753</v>
      </c>
    </row>
    <row r="1125" spans="3:17">
      <c r="C1125" t="s">
        <v>2113</v>
      </c>
      <c r="D1125" t="s">
        <v>2112</v>
      </c>
      <c r="P1125" t="s">
        <v>2749</v>
      </c>
      <c r="Q1125" t="s">
        <v>2753</v>
      </c>
    </row>
    <row r="1126" spans="3:17">
      <c r="C1126" t="s">
        <v>2114</v>
      </c>
      <c r="D1126" t="s">
        <v>2115</v>
      </c>
      <c r="P1126" t="s">
        <v>2749</v>
      </c>
      <c r="Q1126" t="s">
        <v>2753</v>
      </c>
    </row>
    <row r="1127" spans="3:17">
      <c r="C1127" t="s">
        <v>2116</v>
      </c>
      <c r="D1127" t="s">
        <v>2115</v>
      </c>
      <c r="P1127" t="s">
        <v>2749</v>
      </c>
      <c r="Q1127" t="s">
        <v>2753</v>
      </c>
    </row>
    <row r="1128" spans="3:17">
      <c r="C1128" t="s">
        <v>2117</v>
      </c>
      <c r="D1128" t="s">
        <v>2115</v>
      </c>
      <c r="P1128" t="s">
        <v>2749</v>
      </c>
      <c r="Q1128" t="s">
        <v>2753</v>
      </c>
    </row>
    <row r="1129" spans="3:17">
      <c r="C1129" t="s">
        <v>2118</v>
      </c>
      <c r="D1129" t="s">
        <v>2119</v>
      </c>
      <c r="P1129" t="s">
        <v>2749</v>
      </c>
      <c r="Q1129" t="s">
        <v>2753</v>
      </c>
    </row>
    <row r="1130" spans="3:17">
      <c r="C1130" t="s">
        <v>2120</v>
      </c>
      <c r="D1130" t="s">
        <v>2119</v>
      </c>
      <c r="P1130" t="s">
        <v>2749</v>
      </c>
      <c r="Q1130" t="s">
        <v>2753</v>
      </c>
    </row>
    <row r="1131" spans="3:17">
      <c r="C1131" t="s">
        <v>2121</v>
      </c>
      <c r="D1131" t="s">
        <v>2119</v>
      </c>
      <c r="P1131" t="s">
        <v>2749</v>
      </c>
      <c r="Q1131" t="s">
        <v>2753</v>
      </c>
    </row>
    <row r="1132" spans="3:17">
      <c r="C1132" t="s">
        <v>2122</v>
      </c>
      <c r="D1132" t="s">
        <v>2123</v>
      </c>
      <c r="P1132" t="s">
        <v>2749</v>
      </c>
      <c r="Q1132" t="s">
        <v>2753</v>
      </c>
    </row>
    <row r="1133" spans="3:17">
      <c r="C1133" t="s">
        <v>2124</v>
      </c>
      <c r="D1133" t="s">
        <v>2125</v>
      </c>
      <c r="P1133" t="s">
        <v>2749</v>
      </c>
      <c r="Q1133" t="s">
        <v>2753</v>
      </c>
    </row>
    <row r="1134" spans="3:17">
      <c r="C1134" t="s">
        <v>2126</v>
      </c>
      <c r="D1134" t="s">
        <v>2125</v>
      </c>
      <c r="P1134" t="s">
        <v>2749</v>
      </c>
      <c r="Q1134" t="s">
        <v>2753</v>
      </c>
    </row>
    <row r="1135" spans="3:17">
      <c r="C1135" t="s">
        <v>2127</v>
      </c>
      <c r="D1135" t="s">
        <v>2128</v>
      </c>
      <c r="P1135" t="s">
        <v>2749</v>
      </c>
      <c r="Q1135" t="s">
        <v>2753</v>
      </c>
    </row>
    <row r="1136" spans="3:17">
      <c r="C1136" t="s">
        <v>2129</v>
      </c>
      <c r="D1136" t="s">
        <v>2128</v>
      </c>
      <c r="P1136" t="s">
        <v>2749</v>
      </c>
      <c r="Q1136" t="s">
        <v>2753</v>
      </c>
    </row>
    <row r="1137" spans="3:17">
      <c r="C1137" t="s">
        <v>2130</v>
      </c>
      <c r="D1137" t="s">
        <v>2131</v>
      </c>
      <c r="P1137" t="s">
        <v>2749</v>
      </c>
      <c r="Q1137" t="s">
        <v>2753</v>
      </c>
    </row>
    <row r="1138" spans="3:17">
      <c r="C1138" t="s">
        <v>2132</v>
      </c>
      <c r="D1138" t="s">
        <v>2133</v>
      </c>
      <c r="P1138" t="s">
        <v>2749</v>
      </c>
      <c r="Q1138" t="s">
        <v>2753</v>
      </c>
    </row>
    <row r="1139" spans="3:17">
      <c r="C1139" t="s">
        <v>2134</v>
      </c>
      <c r="D1139" t="s">
        <v>2135</v>
      </c>
      <c r="P1139" t="s">
        <v>2749</v>
      </c>
      <c r="Q1139" t="s">
        <v>2753</v>
      </c>
    </row>
    <row r="1140" spans="3:17">
      <c r="C1140" t="s">
        <v>2136</v>
      </c>
      <c r="D1140" t="s">
        <v>2135</v>
      </c>
      <c r="P1140" t="s">
        <v>2749</v>
      </c>
      <c r="Q1140" t="s">
        <v>2753</v>
      </c>
    </row>
    <row r="1141" spans="3:17">
      <c r="C1141" t="s">
        <v>2137</v>
      </c>
      <c r="D1141" t="s">
        <v>2135</v>
      </c>
      <c r="P1141" t="s">
        <v>2749</v>
      </c>
      <c r="Q1141" t="s">
        <v>2753</v>
      </c>
    </row>
    <row r="1142" spans="3:17">
      <c r="C1142" t="s">
        <v>2138</v>
      </c>
      <c r="D1142" t="s">
        <v>2139</v>
      </c>
      <c r="P1142" t="s">
        <v>2749</v>
      </c>
      <c r="Q1142" t="s">
        <v>2753</v>
      </c>
    </row>
    <row r="1143" spans="3:17">
      <c r="C1143" t="s">
        <v>2140</v>
      </c>
      <c r="D1143" t="s">
        <v>2139</v>
      </c>
      <c r="P1143" t="s">
        <v>2749</v>
      </c>
      <c r="Q1143" t="s">
        <v>2753</v>
      </c>
    </row>
    <row r="1144" spans="3:17">
      <c r="C1144" t="s">
        <v>2141</v>
      </c>
      <c r="D1144" t="s">
        <v>2139</v>
      </c>
      <c r="P1144" t="s">
        <v>2749</v>
      </c>
      <c r="Q1144" t="s">
        <v>2753</v>
      </c>
    </row>
    <row r="1145" spans="3:17">
      <c r="C1145" t="s">
        <v>2142</v>
      </c>
      <c r="D1145" t="s">
        <v>2143</v>
      </c>
      <c r="P1145" t="s">
        <v>2749</v>
      </c>
      <c r="Q1145" t="s">
        <v>2753</v>
      </c>
    </row>
    <row r="1146" spans="3:17">
      <c r="C1146" t="s">
        <v>2144</v>
      </c>
      <c r="D1146" t="s">
        <v>2145</v>
      </c>
      <c r="P1146" t="s">
        <v>2749</v>
      </c>
      <c r="Q1146" t="s">
        <v>2753</v>
      </c>
    </row>
    <row r="1147" spans="3:17">
      <c r="C1147" t="s">
        <v>2146</v>
      </c>
      <c r="D1147" t="s">
        <v>2145</v>
      </c>
      <c r="P1147" t="s">
        <v>2749</v>
      </c>
      <c r="Q1147" t="s">
        <v>2753</v>
      </c>
    </row>
    <row r="1148" spans="3:17">
      <c r="C1148" t="s">
        <v>2147</v>
      </c>
      <c r="D1148" t="s">
        <v>2145</v>
      </c>
      <c r="P1148" t="s">
        <v>2749</v>
      </c>
      <c r="Q1148" t="s">
        <v>2753</v>
      </c>
    </row>
    <row r="1149" spans="3:17">
      <c r="C1149" t="s">
        <v>2148</v>
      </c>
      <c r="D1149" t="s">
        <v>2149</v>
      </c>
      <c r="P1149" t="s">
        <v>2749</v>
      </c>
      <c r="Q1149" t="s">
        <v>2753</v>
      </c>
    </row>
    <row r="1150" spans="3:17">
      <c r="C1150" t="s">
        <v>2150</v>
      </c>
      <c r="D1150" t="s">
        <v>2151</v>
      </c>
      <c r="P1150" t="s">
        <v>2749</v>
      </c>
      <c r="Q1150" t="s">
        <v>2753</v>
      </c>
    </row>
    <row r="1151" spans="3:17">
      <c r="C1151" t="s">
        <v>2152</v>
      </c>
      <c r="D1151" t="s">
        <v>2151</v>
      </c>
      <c r="P1151" t="s">
        <v>2749</v>
      </c>
      <c r="Q1151" t="s">
        <v>2753</v>
      </c>
    </row>
    <row r="1152" spans="3:17">
      <c r="C1152" t="s">
        <v>2153</v>
      </c>
      <c r="D1152" t="s">
        <v>2154</v>
      </c>
      <c r="P1152" t="s">
        <v>2749</v>
      </c>
      <c r="Q1152" t="s">
        <v>2753</v>
      </c>
    </row>
    <row r="1153" spans="3:17">
      <c r="C1153" t="s">
        <v>2155</v>
      </c>
      <c r="D1153" t="s">
        <v>2154</v>
      </c>
      <c r="P1153" t="s">
        <v>2749</v>
      </c>
      <c r="Q1153" t="s">
        <v>2753</v>
      </c>
    </row>
    <row r="1154" spans="3:17">
      <c r="C1154" t="s">
        <v>2156</v>
      </c>
      <c r="D1154" t="s">
        <v>2157</v>
      </c>
      <c r="P1154" t="s">
        <v>2749</v>
      </c>
      <c r="Q1154" t="s">
        <v>2753</v>
      </c>
    </row>
    <row r="1155" spans="3:17">
      <c r="C1155" t="s">
        <v>2158</v>
      </c>
      <c r="D1155" t="s">
        <v>2159</v>
      </c>
      <c r="P1155" t="s">
        <v>2749</v>
      </c>
      <c r="Q1155" t="s">
        <v>2753</v>
      </c>
    </row>
    <row r="1156" spans="3:17">
      <c r="C1156" t="s">
        <v>2160</v>
      </c>
      <c r="D1156" t="s">
        <v>2161</v>
      </c>
      <c r="P1156" t="s">
        <v>2749</v>
      </c>
      <c r="Q1156" t="s">
        <v>2753</v>
      </c>
    </row>
    <row r="1157" spans="3:17">
      <c r="C1157" t="s">
        <v>2162</v>
      </c>
      <c r="D1157" t="s">
        <v>2161</v>
      </c>
      <c r="P1157" t="s">
        <v>2749</v>
      </c>
      <c r="Q1157" t="s">
        <v>2753</v>
      </c>
    </row>
    <row r="1158" spans="3:17">
      <c r="C1158" t="s">
        <v>2163</v>
      </c>
      <c r="D1158" t="s">
        <v>2164</v>
      </c>
      <c r="P1158" t="s">
        <v>2749</v>
      </c>
      <c r="Q1158" t="s">
        <v>2753</v>
      </c>
    </row>
    <row r="1159" spans="3:17">
      <c r="C1159" t="s">
        <v>2165</v>
      </c>
      <c r="D1159" t="s">
        <v>2164</v>
      </c>
      <c r="P1159" t="s">
        <v>2749</v>
      </c>
      <c r="Q1159" t="s">
        <v>2753</v>
      </c>
    </row>
    <row r="1160" spans="3:17">
      <c r="C1160" t="s">
        <v>2166</v>
      </c>
      <c r="D1160" t="s">
        <v>2167</v>
      </c>
      <c r="P1160" t="s">
        <v>2749</v>
      </c>
      <c r="Q1160" t="s">
        <v>2753</v>
      </c>
    </row>
    <row r="1161" spans="3:17">
      <c r="C1161" t="s">
        <v>2168</v>
      </c>
      <c r="D1161" t="s">
        <v>2167</v>
      </c>
      <c r="P1161" t="s">
        <v>2749</v>
      </c>
      <c r="Q1161" t="s">
        <v>2753</v>
      </c>
    </row>
    <row r="1162" spans="3:17">
      <c r="C1162" t="s">
        <v>2169</v>
      </c>
      <c r="D1162" t="s">
        <v>2170</v>
      </c>
      <c r="P1162" t="s">
        <v>2749</v>
      </c>
      <c r="Q1162" t="s">
        <v>2753</v>
      </c>
    </row>
    <row r="1163" spans="3:17">
      <c r="C1163" t="s">
        <v>2171</v>
      </c>
      <c r="D1163" t="s">
        <v>2172</v>
      </c>
      <c r="P1163" t="s">
        <v>2749</v>
      </c>
      <c r="Q1163" t="s">
        <v>2753</v>
      </c>
    </row>
    <row r="1164" spans="3:17">
      <c r="C1164" t="s">
        <v>2173</v>
      </c>
      <c r="D1164" t="s">
        <v>2174</v>
      </c>
      <c r="P1164" t="s">
        <v>2749</v>
      </c>
      <c r="Q1164" t="s">
        <v>2753</v>
      </c>
    </row>
    <row r="1165" spans="3:17">
      <c r="C1165" t="s">
        <v>2175</v>
      </c>
      <c r="D1165" t="s">
        <v>2176</v>
      </c>
      <c r="P1165" t="s">
        <v>2749</v>
      </c>
      <c r="Q1165" t="s">
        <v>2753</v>
      </c>
    </row>
    <row r="1166" spans="3:17">
      <c r="C1166" t="s">
        <v>2177</v>
      </c>
      <c r="D1166" t="s">
        <v>2178</v>
      </c>
      <c r="P1166" t="s">
        <v>2749</v>
      </c>
      <c r="Q1166" t="s">
        <v>2753</v>
      </c>
    </row>
    <row r="1167" spans="3:17">
      <c r="C1167" t="s">
        <v>2179</v>
      </c>
      <c r="D1167" t="s">
        <v>2178</v>
      </c>
      <c r="P1167" t="s">
        <v>2749</v>
      </c>
      <c r="Q1167" t="s">
        <v>2753</v>
      </c>
    </row>
    <row r="1168" spans="3:17">
      <c r="C1168" t="s">
        <v>2180</v>
      </c>
      <c r="D1168" t="s">
        <v>2181</v>
      </c>
      <c r="P1168" t="s">
        <v>2749</v>
      </c>
      <c r="Q1168" t="s">
        <v>2753</v>
      </c>
    </row>
    <row r="1169" spans="3:17">
      <c r="C1169" t="s">
        <v>2182</v>
      </c>
      <c r="D1169" t="s">
        <v>2181</v>
      </c>
      <c r="P1169" t="s">
        <v>2749</v>
      </c>
      <c r="Q1169" t="s">
        <v>2753</v>
      </c>
    </row>
    <row r="1170" spans="3:17">
      <c r="C1170" t="s">
        <v>2183</v>
      </c>
      <c r="D1170" t="s">
        <v>2184</v>
      </c>
      <c r="P1170" t="s">
        <v>2749</v>
      </c>
      <c r="Q1170" t="s">
        <v>2753</v>
      </c>
    </row>
    <row r="1171" spans="3:17">
      <c r="C1171" t="s">
        <v>2185</v>
      </c>
      <c r="D1171" t="s">
        <v>2184</v>
      </c>
      <c r="P1171" t="s">
        <v>2749</v>
      </c>
      <c r="Q1171" t="s">
        <v>2753</v>
      </c>
    </row>
    <row r="1172" spans="3:17">
      <c r="C1172" t="s">
        <v>2186</v>
      </c>
      <c r="D1172" t="s">
        <v>2184</v>
      </c>
      <c r="P1172" t="s">
        <v>2749</v>
      </c>
      <c r="Q1172" t="s">
        <v>2753</v>
      </c>
    </row>
    <row r="1173" spans="3:17">
      <c r="C1173" t="s">
        <v>2187</v>
      </c>
      <c r="D1173" t="s">
        <v>2188</v>
      </c>
      <c r="P1173" t="s">
        <v>2749</v>
      </c>
      <c r="Q1173" t="s">
        <v>2753</v>
      </c>
    </row>
    <row r="1174" spans="3:17">
      <c r="C1174" t="s">
        <v>2189</v>
      </c>
      <c r="D1174" t="s">
        <v>2190</v>
      </c>
      <c r="P1174" t="s">
        <v>2749</v>
      </c>
      <c r="Q1174" t="s">
        <v>2753</v>
      </c>
    </row>
    <row r="1175" spans="3:17">
      <c r="C1175" t="s">
        <v>2191</v>
      </c>
      <c r="D1175" t="s">
        <v>2192</v>
      </c>
      <c r="P1175" t="s">
        <v>2749</v>
      </c>
      <c r="Q1175" t="s">
        <v>2753</v>
      </c>
    </row>
    <row r="1176" spans="3:17">
      <c r="C1176" t="s">
        <v>2193</v>
      </c>
      <c r="D1176" t="s">
        <v>2192</v>
      </c>
      <c r="P1176" t="s">
        <v>2749</v>
      </c>
      <c r="Q1176" t="s">
        <v>2753</v>
      </c>
    </row>
    <row r="1177" spans="3:17">
      <c r="C1177" t="s">
        <v>2194</v>
      </c>
      <c r="D1177" t="s">
        <v>2195</v>
      </c>
      <c r="P1177" t="s">
        <v>2749</v>
      </c>
      <c r="Q1177" t="s">
        <v>2753</v>
      </c>
    </row>
    <row r="1178" spans="3:17">
      <c r="C1178" t="s">
        <v>2196</v>
      </c>
      <c r="D1178" t="s">
        <v>2197</v>
      </c>
      <c r="P1178" t="s">
        <v>2749</v>
      </c>
      <c r="Q1178" t="s">
        <v>2753</v>
      </c>
    </row>
    <row r="1179" spans="3:17">
      <c r="C1179" t="s">
        <v>2198</v>
      </c>
      <c r="D1179" t="s">
        <v>2199</v>
      </c>
      <c r="P1179" t="s">
        <v>2749</v>
      </c>
      <c r="Q1179" t="s">
        <v>2753</v>
      </c>
    </row>
    <row r="1180" spans="3:17">
      <c r="C1180" t="s">
        <v>2200</v>
      </c>
      <c r="D1180" t="s">
        <v>2201</v>
      </c>
      <c r="P1180" t="s">
        <v>2749</v>
      </c>
      <c r="Q1180" t="s">
        <v>2753</v>
      </c>
    </row>
    <row r="1181" spans="3:17">
      <c r="C1181" t="s">
        <v>2202</v>
      </c>
      <c r="D1181" t="s">
        <v>2203</v>
      </c>
      <c r="P1181" t="s">
        <v>2749</v>
      </c>
      <c r="Q1181" t="s">
        <v>2753</v>
      </c>
    </row>
    <row r="1182" spans="3:17">
      <c r="C1182" t="s">
        <v>2204</v>
      </c>
      <c r="D1182" t="s">
        <v>2205</v>
      </c>
      <c r="P1182" t="s">
        <v>2749</v>
      </c>
      <c r="Q1182" t="s">
        <v>2753</v>
      </c>
    </row>
    <row r="1183" spans="3:17">
      <c r="C1183" t="s">
        <v>2206</v>
      </c>
      <c r="D1183" t="s">
        <v>2205</v>
      </c>
      <c r="P1183" t="s">
        <v>2749</v>
      </c>
      <c r="Q1183" t="s">
        <v>2753</v>
      </c>
    </row>
    <row r="1184" spans="3:17">
      <c r="C1184" t="s">
        <v>2207</v>
      </c>
      <c r="D1184" t="s">
        <v>2205</v>
      </c>
      <c r="P1184" t="s">
        <v>2749</v>
      </c>
      <c r="Q1184" t="s">
        <v>2753</v>
      </c>
    </row>
    <row r="1185" spans="3:17">
      <c r="C1185" t="s">
        <v>2208</v>
      </c>
      <c r="D1185" t="s">
        <v>2209</v>
      </c>
      <c r="P1185" t="s">
        <v>2749</v>
      </c>
      <c r="Q1185" t="s">
        <v>2753</v>
      </c>
    </row>
    <row r="1186" spans="3:17">
      <c r="C1186" t="s">
        <v>2210</v>
      </c>
      <c r="D1186" t="s">
        <v>2211</v>
      </c>
      <c r="P1186" t="s">
        <v>2749</v>
      </c>
      <c r="Q1186" t="s">
        <v>2753</v>
      </c>
    </row>
    <row r="1187" spans="3:17">
      <c r="C1187" t="s">
        <v>2212</v>
      </c>
      <c r="D1187" t="s">
        <v>2211</v>
      </c>
      <c r="P1187" t="s">
        <v>2749</v>
      </c>
      <c r="Q1187" t="s">
        <v>2753</v>
      </c>
    </row>
    <row r="1188" spans="3:17">
      <c r="C1188" t="s">
        <v>2213</v>
      </c>
      <c r="D1188" t="s">
        <v>2211</v>
      </c>
      <c r="P1188" t="s">
        <v>2749</v>
      </c>
      <c r="Q1188" t="s">
        <v>2753</v>
      </c>
    </row>
    <row r="1189" spans="3:17">
      <c r="C1189" t="s">
        <v>2214</v>
      </c>
      <c r="D1189" t="s">
        <v>2215</v>
      </c>
      <c r="P1189" t="s">
        <v>2749</v>
      </c>
      <c r="Q1189" t="s">
        <v>2753</v>
      </c>
    </row>
    <row r="1190" spans="3:17">
      <c r="C1190" t="s">
        <v>2216</v>
      </c>
      <c r="D1190" t="s">
        <v>2215</v>
      </c>
      <c r="P1190" t="s">
        <v>2749</v>
      </c>
      <c r="Q1190" t="s">
        <v>2753</v>
      </c>
    </row>
    <row r="1191" spans="3:17">
      <c r="C1191" t="s">
        <v>2217</v>
      </c>
      <c r="D1191" t="s">
        <v>2215</v>
      </c>
      <c r="P1191" t="s">
        <v>2749</v>
      </c>
      <c r="Q1191" t="s">
        <v>2753</v>
      </c>
    </row>
    <row r="1192" spans="3:17">
      <c r="C1192" t="s">
        <v>2218</v>
      </c>
      <c r="D1192" t="s">
        <v>2219</v>
      </c>
      <c r="P1192" t="s">
        <v>2749</v>
      </c>
      <c r="Q1192" t="s">
        <v>2753</v>
      </c>
    </row>
    <row r="1193" spans="3:17">
      <c r="C1193" t="s">
        <v>2220</v>
      </c>
      <c r="D1193" t="s">
        <v>2219</v>
      </c>
      <c r="P1193" t="s">
        <v>2749</v>
      </c>
      <c r="Q1193" t="s">
        <v>2753</v>
      </c>
    </row>
    <row r="1194" spans="3:17">
      <c r="C1194" t="s">
        <v>2221</v>
      </c>
      <c r="D1194" t="s">
        <v>2219</v>
      </c>
      <c r="P1194" t="s">
        <v>2749</v>
      </c>
      <c r="Q1194" t="s">
        <v>2753</v>
      </c>
    </row>
    <row r="1195" spans="3:17">
      <c r="C1195" t="s">
        <v>2222</v>
      </c>
      <c r="D1195" t="s">
        <v>2223</v>
      </c>
      <c r="P1195" t="s">
        <v>2749</v>
      </c>
      <c r="Q1195" t="s">
        <v>2753</v>
      </c>
    </row>
    <row r="1196" spans="3:17">
      <c r="C1196" t="s">
        <v>2224</v>
      </c>
      <c r="D1196" t="s">
        <v>2223</v>
      </c>
      <c r="P1196" t="s">
        <v>2749</v>
      </c>
      <c r="Q1196" t="s">
        <v>2753</v>
      </c>
    </row>
    <row r="1197" spans="3:17">
      <c r="C1197" t="s">
        <v>2225</v>
      </c>
      <c r="D1197" t="s">
        <v>2223</v>
      </c>
      <c r="P1197" t="s">
        <v>2749</v>
      </c>
      <c r="Q1197" t="s">
        <v>2753</v>
      </c>
    </row>
    <row r="1198" spans="3:17">
      <c r="C1198" t="s">
        <v>2226</v>
      </c>
      <c r="D1198" t="s">
        <v>2227</v>
      </c>
      <c r="P1198" t="s">
        <v>2749</v>
      </c>
      <c r="Q1198" t="s">
        <v>2753</v>
      </c>
    </row>
    <row r="1199" spans="3:17">
      <c r="C1199" t="s">
        <v>2228</v>
      </c>
      <c r="D1199" t="s">
        <v>2227</v>
      </c>
      <c r="P1199" t="s">
        <v>2749</v>
      </c>
      <c r="Q1199" t="s">
        <v>2753</v>
      </c>
    </row>
    <row r="1200" spans="3:17">
      <c r="C1200" t="s">
        <v>2229</v>
      </c>
      <c r="D1200" t="s">
        <v>2227</v>
      </c>
      <c r="P1200" t="s">
        <v>2749</v>
      </c>
      <c r="Q1200" t="s">
        <v>2753</v>
      </c>
    </row>
    <row r="1201" spans="3:17">
      <c r="C1201" t="s">
        <v>2230</v>
      </c>
      <c r="D1201" t="s">
        <v>2227</v>
      </c>
      <c r="P1201" t="s">
        <v>2749</v>
      </c>
      <c r="Q1201" t="s">
        <v>2753</v>
      </c>
    </row>
    <row r="1202" spans="3:17">
      <c r="C1202" t="s">
        <v>2231</v>
      </c>
      <c r="D1202" t="s">
        <v>2232</v>
      </c>
      <c r="P1202" t="s">
        <v>2749</v>
      </c>
      <c r="Q1202" t="s">
        <v>2753</v>
      </c>
    </row>
    <row r="1203" spans="3:17">
      <c r="C1203" t="s">
        <v>2233</v>
      </c>
      <c r="D1203" t="s">
        <v>2234</v>
      </c>
      <c r="P1203" t="s">
        <v>2749</v>
      </c>
      <c r="Q1203" t="s">
        <v>2753</v>
      </c>
    </row>
    <row r="1204" spans="3:17">
      <c r="C1204" t="s">
        <v>2235</v>
      </c>
      <c r="D1204" t="s">
        <v>2236</v>
      </c>
      <c r="P1204" t="s">
        <v>2749</v>
      </c>
      <c r="Q1204" t="s">
        <v>2753</v>
      </c>
    </row>
    <row r="1205" spans="3:17">
      <c r="C1205" t="s">
        <v>2237</v>
      </c>
      <c r="D1205" t="s">
        <v>2238</v>
      </c>
      <c r="P1205" t="s">
        <v>2749</v>
      </c>
      <c r="Q1205" t="s">
        <v>2753</v>
      </c>
    </row>
    <row r="1206" spans="3:17">
      <c r="C1206" t="s">
        <v>2239</v>
      </c>
      <c r="D1206" t="s">
        <v>2238</v>
      </c>
      <c r="P1206" t="s">
        <v>2749</v>
      </c>
      <c r="Q1206" t="s">
        <v>2753</v>
      </c>
    </row>
    <row r="1207" spans="3:17">
      <c r="C1207" t="s">
        <v>2240</v>
      </c>
      <c r="D1207" t="s">
        <v>2241</v>
      </c>
      <c r="P1207" t="s">
        <v>2749</v>
      </c>
      <c r="Q1207" t="s">
        <v>2753</v>
      </c>
    </row>
    <row r="1208" spans="3:17">
      <c r="C1208" t="s">
        <v>2242</v>
      </c>
      <c r="D1208" t="s">
        <v>2241</v>
      </c>
      <c r="P1208" t="s">
        <v>2749</v>
      </c>
      <c r="Q1208" t="s">
        <v>2753</v>
      </c>
    </row>
    <row r="1209" spans="3:17">
      <c r="C1209" t="s">
        <v>2243</v>
      </c>
      <c r="D1209" t="s">
        <v>2244</v>
      </c>
      <c r="P1209" t="s">
        <v>2749</v>
      </c>
      <c r="Q1209" t="s">
        <v>2753</v>
      </c>
    </row>
    <row r="1210" spans="3:17">
      <c r="C1210" t="s">
        <v>2245</v>
      </c>
      <c r="D1210" t="s">
        <v>2246</v>
      </c>
      <c r="P1210" t="s">
        <v>2749</v>
      </c>
      <c r="Q1210" t="s">
        <v>2753</v>
      </c>
    </row>
    <row r="1211" spans="3:17">
      <c r="C1211" t="s">
        <v>2247</v>
      </c>
      <c r="D1211" t="s">
        <v>2246</v>
      </c>
      <c r="P1211" t="s">
        <v>2749</v>
      </c>
      <c r="Q1211" t="s">
        <v>2753</v>
      </c>
    </row>
    <row r="1212" spans="3:17">
      <c r="C1212" t="s">
        <v>2248</v>
      </c>
      <c r="D1212" t="s">
        <v>2249</v>
      </c>
      <c r="P1212" t="s">
        <v>2749</v>
      </c>
      <c r="Q1212" t="s">
        <v>2753</v>
      </c>
    </row>
    <row r="1213" spans="3:17">
      <c r="C1213" t="s">
        <v>2250</v>
      </c>
      <c r="D1213" t="s">
        <v>2249</v>
      </c>
      <c r="P1213" t="s">
        <v>2749</v>
      </c>
      <c r="Q1213" t="s">
        <v>2753</v>
      </c>
    </row>
    <row r="1214" spans="3:17">
      <c r="C1214" t="s">
        <v>2251</v>
      </c>
      <c r="D1214" t="s">
        <v>2252</v>
      </c>
      <c r="P1214" t="s">
        <v>2749</v>
      </c>
      <c r="Q1214" t="s">
        <v>2753</v>
      </c>
    </row>
    <row r="1215" spans="3:17">
      <c r="C1215" t="s">
        <v>2253</v>
      </c>
      <c r="D1215" t="s">
        <v>2252</v>
      </c>
      <c r="P1215" t="s">
        <v>2749</v>
      </c>
      <c r="Q1215" t="s">
        <v>2753</v>
      </c>
    </row>
    <row r="1216" spans="3:17">
      <c r="C1216" t="s">
        <v>2254</v>
      </c>
      <c r="D1216" t="s">
        <v>2255</v>
      </c>
      <c r="P1216" t="s">
        <v>2749</v>
      </c>
      <c r="Q1216" t="s">
        <v>2753</v>
      </c>
    </row>
    <row r="1217" spans="3:17">
      <c r="C1217" t="s">
        <v>2256</v>
      </c>
      <c r="D1217" t="s">
        <v>2257</v>
      </c>
      <c r="P1217" t="s">
        <v>2749</v>
      </c>
      <c r="Q1217" t="s">
        <v>2753</v>
      </c>
    </row>
    <row r="1218" spans="3:17">
      <c r="C1218" t="s">
        <v>2258</v>
      </c>
      <c r="D1218" t="s">
        <v>2257</v>
      </c>
      <c r="P1218" t="s">
        <v>2749</v>
      </c>
      <c r="Q1218" t="s">
        <v>2753</v>
      </c>
    </row>
    <row r="1219" spans="3:17">
      <c r="C1219" t="s">
        <v>2259</v>
      </c>
      <c r="D1219" t="s">
        <v>2260</v>
      </c>
      <c r="P1219" t="s">
        <v>2749</v>
      </c>
      <c r="Q1219" t="s">
        <v>2753</v>
      </c>
    </row>
    <row r="1220" spans="3:17">
      <c r="C1220" t="s">
        <v>2261</v>
      </c>
      <c r="D1220" t="s">
        <v>2260</v>
      </c>
      <c r="P1220" t="s">
        <v>2749</v>
      </c>
      <c r="Q1220" t="s">
        <v>2753</v>
      </c>
    </row>
    <row r="1221" spans="3:17">
      <c r="C1221" t="s">
        <v>2262</v>
      </c>
      <c r="D1221" t="s">
        <v>2263</v>
      </c>
      <c r="P1221" t="s">
        <v>2749</v>
      </c>
      <c r="Q1221" t="s">
        <v>2753</v>
      </c>
    </row>
    <row r="1222" spans="3:17">
      <c r="C1222" t="s">
        <v>2264</v>
      </c>
      <c r="D1222" t="s">
        <v>2263</v>
      </c>
      <c r="P1222" t="s">
        <v>2749</v>
      </c>
      <c r="Q1222" t="s">
        <v>2753</v>
      </c>
    </row>
    <row r="1223" spans="3:17">
      <c r="C1223" t="s">
        <v>2265</v>
      </c>
      <c r="D1223" t="s">
        <v>2266</v>
      </c>
      <c r="P1223" t="s">
        <v>2749</v>
      </c>
      <c r="Q1223" t="s">
        <v>2753</v>
      </c>
    </row>
    <row r="1224" spans="3:17">
      <c r="C1224" t="s">
        <v>2267</v>
      </c>
      <c r="D1224" t="s">
        <v>2266</v>
      </c>
      <c r="P1224" t="s">
        <v>2749</v>
      </c>
      <c r="Q1224" t="s">
        <v>2753</v>
      </c>
    </row>
    <row r="1225" spans="3:17">
      <c r="C1225" t="s">
        <v>2268</v>
      </c>
      <c r="D1225" t="s">
        <v>2269</v>
      </c>
      <c r="P1225" t="s">
        <v>2749</v>
      </c>
      <c r="Q1225" t="s">
        <v>2753</v>
      </c>
    </row>
    <row r="1226" spans="3:17">
      <c r="C1226" t="s">
        <v>2270</v>
      </c>
      <c r="D1226" t="s">
        <v>2269</v>
      </c>
      <c r="P1226" t="s">
        <v>2749</v>
      </c>
      <c r="Q1226" t="s">
        <v>2753</v>
      </c>
    </row>
    <row r="1227" spans="3:17">
      <c r="C1227" t="s">
        <v>2271</v>
      </c>
      <c r="D1227" t="s">
        <v>2272</v>
      </c>
      <c r="P1227" t="s">
        <v>2749</v>
      </c>
      <c r="Q1227" t="s">
        <v>2753</v>
      </c>
    </row>
    <row r="1228" spans="3:17">
      <c r="C1228" t="s">
        <v>2273</v>
      </c>
      <c r="D1228" t="s">
        <v>2272</v>
      </c>
      <c r="P1228" t="s">
        <v>2749</v>
      </c>
      <c r="Q1228" t="s">
        <v>2753</v>
      </c>
    </row>
    <row r="1229" spans="3:17">
      <c r="C1229" t="s">
        <v>2274</v>
      </c>
      <c r="D1229" t="s">
        <v>2275</v>
      </c>
      <c r="P1229" t="s">
        <v>2749</v>
      </c>
      <c r="Q1229" t="s">
        <v>2753</v>
      </c>
    </row>
    <row r="1230" spans="3:17">
      <c r="C1230" t="s">
        <v>2276</v>
      </c>
      <c r="D1230" t="s">
        <v>2275</v>
      </c>
      <c r="P1230" t="s">
        <v>2749</v>
      </c>
      <c r="Q1230" t="s">
        <v>2753</v>
      </c>
    </row>
    <row r="1231" spans="3:17">
      <c r="C1231" t="s">
        <v>2277</v>
      </c>
      <c r="D1231" t="s">
        <v>2275</v>
      </c>
      <c r="P1231" t="s">
        <v>2749</v>
      </c>
      <c r="Q1231" t="s">
        <v>2753</v>
      </c>
    </row>
    <row r="1232" spans="3:17">
      <c r="C1232" t="s">
        <v>2278</v>
      </c>
      <c r="D1232" t="s">
        <v>2279</v>
      </c>
      <c r="P1232" t="s">
        <v>2749</v>
      </c>
      <c r="Q1232" t="s">
        <v>2753</v>
      </c>
    </row>
    <row r="1233" spans="3:17">
      <c r="C1233" t="s">
        <v>2280</v>
      </c>
      <c r="D1233" t="s">
        <v>2281</v>
      </c>
      <c r="P1233" t="s">
        <v>2749</v>
      </c>
      <c r="Q1233" t="s">
        <v>2753</v>
      </c>
    </row>
    <row r="1234" spans="3:17">
      <c r="C1234" t="s">
        <v>2282</v>
      </c>
      <c r="D1234" t="s">
        <v>2281</v>
      </c>
      <c r="P1234" t="s">
        <v>2749</v>
      </c>
      <c r="Q1234" t="s">
        <v>2753</v>
      </c>
    </row>
    <row r="1235" spans="3:17">
      <c r="C1235" t="s">
        <v>2283</v>
      </c>
      <c r="D1235" t="s">
        <v>2281</v>
      </c>
      <c r="P1235" t="s">
        <v>2749</v>
      </c>
      <c r="Q1235" t="s">
        <v>2753</v>
      </c>
    </row>
    <row r="1236" spans="3:17">
      <c r="C1236" t="s">
        <v>2284</v>
      </c>
      <c r="D1236" t="s">
        <v>2285</v>
      </c>
      <c r="P1236" t="s">
        <v>2749</v>
      </c>
      <c r="Q1236" t="s">
        <v>2753</v>
      </c>
    </row>
    <row r="1237" spans="3:17">
      <c r="C1237" t="s">
        <v>2286</v>
      </c>
      <c r="D1237" t="s">
        <v>2285</v>
      </c>
      <c r="P1237" t="s">
        <v>2749</v>
      </c>
      <c r="Q1237" t="s">
        <v>2753</v>
      </c>
    </row>
    <row r="1238" spans="3:17">
      <c r="C1238" t="s">
        <v>2287</v>
      </c>
      <c r="D1238" t="s">
        <v>2285</v>
      </c>
      <c r="P1238" t="s">
        <v>2749</v>
      </c>
      <c r="Q1238" t="s">
        <v>2753</v>
      </c>
    </row>
    <row r="1239" spans="3:17">
      <c r="C1239" t="s">
        <v>2288</v>
      </c>
      <c r="D1239" t="s">
        <v>2289</v>
      </c>
      <c r="P1239" t="s">
        <v>2749</v>
      </c>
      <c r="Q1239" t="s">
        <v>2753</v>
      </c>
    </row>
    <row r="1240" spans="3:17">
      <c r="C1240" t="s">
        <v>2290</v>
      </c>
      <c r="D1240" t="s">
        <v>2289</v>
      </c>
      <c r="P1240" t="s">
        <v>2749</v>
      </c>
      <c r="Q1240" t="s">
        <v>2753</v>
      </c>
    </row>
    <row r="1241" spans="3:17">
      <c r="C1241" t="s">
        <v>2291</v>
      </c>
      <c r="D1241" t="s">
        <v>2289</v>
      </c>
      <c r="P1241" t="s">
        <v>2749</v>
      </c>
      <c r="Q1241" t="s">
        <v>2753</v>
      </c>
    </row>
    <row r="1242" spans="3:17">
      <c r="C1242" t="s">
        <v>2292</v>
      </c>
      <c r="D1242" t="s">
        <v>2293</v>
      </c>
      <c r="P1242" t="s">
        <v>2749</v>
      </c>
      <c r="Q1242" t="s">
        <v>2753</v>
      </c>
    </row>
    <row r="1243" spans="3:17">
      <c r="C1243" t="s">
        <v>2294</v>
      </c>
      <c r="D1243" t="s">
        <v>2295</v>
      </c>
      <c r="P1243" t="s">
        <v>2749</v>
      </c>
      <c r="Q1243" t="s">
        <v>2753</v>
      </c>
    </row>
    <row r="1244" spans="3:17">
      <c r="C1244" t="s">
        <v>2296</v>
      </c>
      <c r="D1244" t="s">
        <v>2297</v>
      </c>
      <c r="P1244" t="s">
        <v>2749</v>
      </c>
      <c r="Q1244" t="s">
        <v>2753</v>
      </c>
    </row>
    <row r="1245" spans="3:17">
      <c r="C1245" t="s">
        <v>2298</v>
      </c>
      <c r="D1245" t="s">
        <v>2299</v>
      </c>
      <c r="P1245" t="s">
        <v>2749</v>
      </c>
      <c r="Q1245" t="s">
        <v>2753</v>
      </c>
    </row>
    <row r="1246" spans="3:17">
      <c r="C1246" t="s">
        <v>2300</v>
      </c>
      <c r="D1246" t="s">
        <v>2301</v>
      </c>
      <c r="P1246" t="s">
        <v>2749</v>
      </c>
      <c r="Q1246" t="s">
        <v>2753</v>
      </c>
    </row>
    <row r="1247" spans="3:17">
      <c r="C1247" t="s">
        <v>2302</v>
      </c>
      <c r="D1247" t="s">
        <v>2303</v>
      </c>
      <c r="P1247" t="s">
        <v>2749</v>
      </c>
      <c r="Q1247" t="s">
        <v>2753</v>
      </c>
    </row>
    <row r="1248" spans="3:17">
      <c r="C1248" t="s">
        <v>2304</v>
      </c>
      <c r="D1248" t="s">
        <v>2303</v>
      </c>
      <c r="P1248" t="s">
        <v>2749</v>
      </c>
      <c r="Q1248" t="s">
        <v>2753</v>
      </c>
    </row>
    <row r="1249" spans="3:17">
      <c r="C1249" t="s">
        <v>2305</v>
      </c>
      <c r="D1249" t="s">
        <v>2306</v>
      </c>
      <c r="P1249" t="s">
        <v>2749</v>
      </c>
      <c r="Q1249" t="s">
        <v>2753</v>
      </c>
    </row>
    <row r="1250" spans="3:17">
      <c r="C1250" t="s">
        <v>2307</v>
      </c>
      <c r="D1250" t="s">
        <v>2306</v>
      </c>
      <c r="P1250" t="s">
        <v>2749</v>
      </c>
      <c r="Q1250" t="s">
        <v>2753</v>
      </c>
    </row>
    <row r="1251" spans="3:17">
      <c r="C1251" t="s">
        <v>2308</v>
      </c>
      <c r="D1251" t="s">
        <v>2309</v>
      </c>
      <c r="P1251" t="s">
        <v>2749</v>
      </c>
      <c r="Q1251" t="s">
        <v>2753</v>
      </c>
    </row>
    <row r="1252" spans="3:17">
      <c r="C1252" t="s">
        <v>2310</v>
      </c>
      <c r="D1252" t="s">
        <v>2311</v>
      </c>
      <c r="P1252" t="s">
        <v>2749</v>
      </c>
      <c r="Q1252" t="s">
        <v>2753</v>
      </c>
    </row>
    <row r="1253" spans="3:17">
      <c r="C1253" t="s">
        <v>2312</v>
      </c>
      <c r="D1253" t="s">
        <v>2313</v>
      </c>
      <c r="P1253" t="s">
        <v>2749</v>
      </c>
      <c r="Q1253" t="s">
        <v>2753</v>
      </c>
    </row>
    <row r="1254" spans="3:17">
      <c r="C1254" t="s">
        <v>2314</v>
      </c>
      <c r="D1254" t="s">
        <v>2315</v>
      </c>
      <c r="P1254" t="s">
        <v>2749</v>
      </c>
      <c r="Q1254" t="s">
        <v>2753</v>
      </c>
    </row>
    <row r="1255" spans="3:17">
      <c r="C1255" t="s">
        <v>2316</v>
      </c>
      <c r="D1255" t="s">
        <v>2317</v>
      </c>
      <c r="P1255" t="s">
        <v>2749</v>
      </c>
      <c r="Q1255" t="s">
        <v>2753</v>
      </c>
    </row>
    <row r="1256" spans="3:17">
      <c r="C1256" t="s">
        <v>2318</v>
      </c>
      <c r="D1256" t="s">
        <v>2317</v>
      </c>
      <c r="P1256" t="s">
        <v>2749</v>
      </c>
      <c r="Q1256" t="s">
        <v>2753</v>
      </c>
    </row>
    <row r="1257" spans="3:17">
      <c r="C1257" t="s">
        <v>2319</v>
      </c>
      <c r="D1257" t="s">
        <v>2317</v>
      </c>
      <c r="P1257" t="s">
        <v>2749</v>
      </c>
      <c r="Q1257" t="s">
        <v>2753</v>
      </c>
    </row>
    <row r="1258" spans="3:17">
      <c r="C1258" t="s">
        <v>2320</v>
      </c>
      <c r="D1258" t="s">
        <v>2321</v>
      </c>
      <c r="P1258" t="s">
        <v>2749</v>
      </c>
      <c r="Q1258" t="s">
        <v>2753</v>
      </c>
    </row>
    <row r="1259" spans="3:17">
      <c r="C1259" t="s">
        <v>2322</v>
      </c>
      <c r="D1259" t="s">
        <v>2321</v>
      </c>
      <c r="P1259" t="s">
        <v>2749</v>
      </c>
      <c r="Q1259" t="s">
        <v>2753</v>
      </c>
    </row>
    <row r="1260" spans="3:17">
      <c r="C1260" t="s">
        <v>2323</v>
      </c>
      <c r="D1260" t="s">
        <v>2321</v>
      </c>
      <c r="P1260" t="s">
        <v>2749</v>
      </c>
      <c r="Q1260" t="s">
        <v>2753</v>
      </c>
    </row>
    <row r="1261" spans="3:17">
      <c r="C1261" t="s">
        <v>2324</v>
      </c>
      <c r="D1261" t="s">
        <v>2325</v>
      </c>
      <c r="P1261" t="s">
        <v>2749</v>
      </c>
      <c r="Q1261" t="s">
        <v>2753</v>
      </c>
    </row>
    <row r="1262" spans="3:17">
      <c r="C1262" t="s">
        <v>2326</v>
      </c>
      <c r="D1262" t="s">
        <v>2325</v>
      </c>
      <c r="P1262" t="s">
        <v>2749</v>
      </c>
      <c r="Q1262" t="s">
        <v>2753</v>
      </c>
    </row>
    <row r="1263" spans="3:17">
      <c r="C1263" t="s">
        <v>2327</v>
      </c>
      <c r="D1263" t="s">
        <v>2325</v>
      </c>
      <c r="P1263" t="s">
        <v>2749</v>
      </c>
      <c r="Q1263" t="s">
        <v>2753</v>
      </c>
    </row>
    <row r="1264" spans="3:17">
      <c r="C1264" t="s">
        <v>2328</v>
      </c>
      <c r="D1264" t="s">
        <v>2329</v>
      </c>
      <c r="P1264" t="s">
        <v>2749</v>
      </c>
      <c r="Q1264" t="s">
        <v>2753</v>
      </c>
    </row>
    <row r="1265" spans="3:17">
      <c r="C1265" t="s">
        <v>2330</v>
      </c>
      <c r="D1265" t="s">
        <v>2331</v>
      </c>
      <c r="P1265" t="s">
        <v>2749</v>
      </c>
      <c r="Q1265" t="s">
        <v>2753</v>
      </c>
    </row>
    <row r="1266" spans="3:17">
      <c r="C1266" t="s">
        <v>2332</v>
      </c>
      <c r="D1266" t="s">
        <v>2331</v>
      </c>
      <c r="P1266" t="s">
        <v>2749</v>
      </c>
      <c r="Q1266" t="s">
        <v>2753</v>
      </c>
    </row>
    <row r="1267" spans="3:17">
      <c r="C1267" t="s">
        <v>2333</v>
      </c>
      <c r="D1267" t="s">
        <v>2331</v>
      </c>
      <c r="P1267" t="s">
        <v>2749</v>
      </c>
      <c r="Q1267" t="s">
        <v>2753</v>
      </c>
    </row>
    <row r="1268" spans="3:17">
      <c r="C1268" t="s">
        <v>2334</v>
      </c>
      <c r="D1268" t="s">
        <v>2335</v>
      </c>
      <c r="P1268" t="s">
        <v>2749</v>
      </c>
      <c r="Q1268" t="s">
        <v>2753</v>
      </c>
    </row>
    <row r="1269" spans="3:17">
      <c r="C1269" t="s">
        <v>2336</v>
      </c>
      <c r="D1269" t="s">
        <v>2337</v>
      </c>
      <c r="P1269" t="s">
        <v>2749</v>
      </c>
      <c r="Q1269" t="s">
        <v>2753</v>
      </c>
    </row>
    <row r="1270" spans="3:17">
      <c r="C1270" t="s">
        <v>2338</v>
      </c>
      <c r="D1270" t="s">
        <v>2337</v>
      </c>
      <c r="P1270" t="s">
        <v>2749</v>
      </c>
      <c r="Q1270" t="s">
        <v>2753</v>
      </c>
    </row>
    <row r="1271" spans="3:17">
      <c r="C1271" t="s">
        <v>2339</v>
      </c>
      <c r="D1271" t="s">
        <v>2340</v>
      </c>
      <c r="P1271" t="s">
        <v>2749</v>
      </c>
      <c r="Q1271" t="s">
        <v>2753</v>
      </c>
    </row>
    <row r="1272" spans="3:17">
      <c r="C1272" t="s">
        <v>2341</v>
      </c>
      <c r="D1272" t="s">
        <v>2340</v>
      </c>
      <c r="P1272" t="s">
        <v>2749</v>
      </c>
      <c r="Q1272" t="s">
        <v>2753</v>
      </c>
    </row>
    <row r="1273" spans="3:17">
      <c r="C1273" t="s">
        <v>2342</v>
      </c>
      <c r="D1273" t="s">
        <v>2343</v>
      </c>
      <c r="P1273" t="s">
        <v>2749</v>
      </c>
      <c r="Q1273" t="s">
        <v>2753</v>
      </c>
    </row>
    <row r="1274" spans="3:17">
      <c r="C1274" t="s">
        <v>2344</v>
      </c>
      <c r="D1274" t="s">
        <v>2343</v>
      </c>
      <c r="P1274" t="s">
        <v>2749</v>
      </c>
      <c r="Q1274" t="s">
        <v>2753</v>
      </c>
    </row>
    <row r="1275" spans="3:17">
      <c r="C1275" t="s">
        <v>2345</v>
      </c>
      <c r="D1275" t="s">
        <v>2346</v>
      </c>
      <c r="P1275" t="s">
        <v>2749</v>
      </c>
      <c r="Q1275" t="s">
        <v>2753</v>
      </c>
    </row>
    <row r="1276" spans="3:17">
      <c r="C1276" t="s">
        <v>2347</v>
      </c>
      <c r="D1276" t="s">
        <v>2346</v>
      </c>
      <c r="P1276" t="s">
        <v>2749</v>
      </c>
      <c r="Q1276" t="s">
        <v>2753</v>
      </c>
    </row>
    <row r="1277" spans="3:17">
      <c r="C1277" t="s">
        <v>2348</v>
      </c>
      <c r="D1277" t="s">
        <v>2346</v>
      </c>
      <c r="P1277" t="s">
        <v>2749</v>
      </c>
      <c r="Q1277" t="s">
        <v>2753</v>
      </c>
    </row>
    <row r="1278" spans="3:17">
      <c r="C1278" t="s">
        <v>2349</v>
      </c>
      <c r="D1278" t="s">
        <v>2350</v>
      </c>
      <c r="P1278" t="s">
        <v>2749</v>
      </c>
      <c r="Q1278" t="s">
        <v>2753</v>
      </c>
    </row>
    <row r="1279" spans="3:17">
      <c r="C1279" t="s">
        <v>2351</v>
      </c>
      <c r="D1279" t="s">
        <v>2352</v>
      </c>
      <c r="P1279" t="s">
        <v>2749</v>
      </c>
      <c r="Q1279" t="s">
        <v>2753</v>
      </c>
    </row>
    <row r="1280" spans="3:17">
      <c r="C1280" t="s">
        <v>2353</v>
      </c>
      <c r="D1280" t="s">
        <v>2354</v>
      </c>
      <c r="P1280" t="s">
        <v>2749</v>
      </c>
      <c r="Q1280" t="s">
        <v>2753</v>
      </c>
    </row>
    <row r="1281" spans="3:17">
      <c r="C1281" t="s">
        <v>2355</v>
      </c>
      <c r="D1281" t="s">
        <v>2354</v>
      </c>
      <c r="P1281" t="s">
        <v>2749</v>
      </c>
      <c r="Q1281" t="s">
        <v>2753</v>
      </c>
    </row>
    <row r="1282" spans="3:17">
      <c r="C1282" t="s">
        <v>2356</v>
      </c>
      <c r="D1282" t="s">
        <v>2357</v>
      </c>
      <c r="P1282" t="s">
        <v>2749</v>
      </c>
      <c r="Q1282" t="s">
        <v>2753</v>
      </c>
    </row>
    <row r="1283" spans="3:17">
      <c r="C1283" t="s">
        <v>2358</v>
      </c>
      <c r="D1283" t="s">
        <v>2357</v>
      </c>
      <c r="P1283" t="s">
        <v>2749</v>
      </c>
      <c r="Q1283" t="s">
        <v>2753</v>
      </c>
    </row>
    <row r="1284" spans="3:17">
      <c r="C1284" t="s">
        <v>2359</v>
      </c>
      <c r="D1284" t="s">
        <v>2360</v>
      </c>
      <c r="P1284" t="s">
        <v>2749</v>
      </c>
      <c r="Q1284" t="s">
        <v>2753</v>
      </c>
    </row>
    <row r="1285" spans="3:17">
      <c r="C1285" t="s">
        <v>2361</v>
      </c>
      <c r="D1285" t="s">
        <v>2360</v>
      </c>
      <c r="P1285" t="s">
        <v>2749</v>
      </c>
      <c r="Q1285" t="s">
        <v>2753</v>
      </c>
    </row>
    <row r="1286" spans="3:17">
      <c r="C1286" t="s">
        <v>2362</v>
      </c>
      <c r="D1286" t="s">
        <v>2360</v>
      </c>
      <c r="P1286" t="s">
        <v>2749</v>
      </c>
      <c r="Q1286" t="s">
        <v>2753</v>
      </c>
    </row>
    <row r="1287" spans="3:17">
      <c r="C1287" t="s">
        <v>2363</v>
      </c>
      <c r="D1287" t="s">
        <v>2364</v>
      </c>
      <c r="P1287" t="s">
        <v>2749</v>
      </c>
      <c r="Q1287" t="s">
        <v>2753</v>
      </c>
    </row>
    <row r="1288" spans="3:17">
      <c r="C1288" t="s">
        <v>2365</v>
      </c>
      <c r="D1288" t="s">
        <v>2364</v>
      </c>
      <c r="P1288" t="s">
        <v>2749</v>
      </c>
      <c r="Q1288" t="s">
        <v>2753</v>
      </c>
    </row>
    <row r="1289" spans="3:17">
      <c r="C1289" t="s">
        <v>2366</v>
      </c>
      <c r="D1289" t="s">
        <v>2364</v>
      </c>
      <c r="P1289" t="s">
        <v>2749</v>
      </c>
      <c r="Q1289" t="s">
        <v>2753</v>
      </c>
    </row>
    <row r="1290" spans="3:17">
      <c r="C1290" t="s">
        <v>2367</v>
      </c>
      <c r="D1290" t="s">
        <v>2368</v>
      </c>
      <c r="P1290" t="s">
        <v>2749</v>
      </c>
      <c r="Q1290" t="s">
        <v>2753</v>
      </c>
    </row>
    <row r="1291" spans="3:17">
      <c r="C1291" t="s">
        <v>2369</v>
      </c>
      <c r="D1291" t="s">
        <v>2370</v>
      </c>
      <c r="P1291" t="s">
        <v>2749</v>
      </c>
      <c r="Q1291" t="s">
        <v>2753</v>
      </c>
    </row>
    <row r="1292" spans="3:17">
      <c r="C1292" t="s">
        <v>2371</v>
      </c>
      <c r="D1292" t="s">
        <v>2370</v>
      </c>
      <c r="P1292" t="s">
        <v>2749</v>
      </c>
      <c r="Q1292" t="s">
        <v>2753</v>
      </c>
    </row>
    <row r="1293" spans="3:17">
      <c r="C1293" t="s">
        <v>2372</v>
      </c>
      <c r="D1293" t="s">
        <v>2373</v>
      </c>
      <c r="P1293" t="s">
        <v>2749</v>
      </c>
      <c r="Q1293" t="s">
        <v>2753</v>
      </c>
    </row>
    <row r="1294" spans="3:17">
      <c r="C1294" t="s">
        <v>2374</v>
      </c>
      <c r="D1294" t="s">
        <v>2373</v>
      </c>
      <c r="P1294" t="s">
        <v>2749</v>
      </c>
      <c r="Q1294" t="s">
        <v>2753</v>
      </c>
    </row>
    <row r="1295" spans="3:17">
      <c r="C1295" t="s">
        <v>2375</v>
      </c>
      <c r="D1295" t="s">
        <v>2376</v>
      </c>
      <c r="P1295" t="s">
        <v>2749</v>
      </c>
      <c r="Q1295" t="s">
        <v>2753</v>
      </c>
    </row>
    <row r="1296" spans="3:17">
      <c r="C1296" t="s">
        <v>2377</v>
      </c>
      <c r="D1296" t="s">
        <v>2376</v>
      </c>
      <c r="P1296" t="s">
        <v>2749</v>
      </c>
      <c r="Q1296" t="s">
        <v>2753</v>
      </c>
    </row>
    <row r="1297" spans="3:17">
      <c r="C1297" t="s">
        <v>2378</v>
      </c>
      <c r="D1297" t="s">
        <v>2379</v>
      </c>
      <c r="P1297" t="s">
        <v>2749</v>
      </c>
      <c r="Q1297" t="s">
        <v>2753</v>
      </c>
    </row>
    <row r="1298" spans="3:17">
      <c r="C1298" t="s">
        <v>2380</v>
      </c>
      <c r="D1298" t="s">
        <v>2379</v>
      </c>
      <c r="P1298" t="s">
        <v>2749</v>
      </c>
      <c r="Q1298" t="s">
        <v>2753</v>
      </c>
    </row>
    <row r="1299" spans="3:17">
      <c r="C1299" t="s">
        <v>2381</v>
      </c>
      <c r="D1299" t="s">
        <v>2382</v>
      </c>
      <c r="P1299" t="s">
        <v>2749</v>
      </c>
      <c r="Q1299" t="s">
        <v>2753</v>
      </c>
    </row>
    <row r="1300" spans="3:17">
      <c r="C1300" t="s">
        <v>2383</v>
      </c>
      <c r="D1300" t="s">
        <v>2384</v>
      </c>
      <c r="P1300" t="s">
        <v>2749</v>
      </c>
      <c r="Q1300" t="s">
        <v>2753</v>
      </c>
    </row>
    <row r="1301" spans="3:17">
      <c r="C1301" t="s">
        <v>2385</v>
      </c>
      <c r="D1301" t="s">
        <v>2384</v>
      </c>
      <c r="P1301" t="s">
        <v>2749</v>
      </c>
      <c r="Q1301" t="s">
        <v>2753</v>
      </c>
    </row>
    <row r="1302" spans="3:17">
      <c r="C1302" t="s">
        <v>2386</v>
      </c>
      <c r="D1302" t="s">
        <v>2387</v>
      </c>
      <c r="P1302" t="s">
        <v>2749</v>
      </c>
      <c r="Q1302" t="s">
        <v>2753</v>
      </c>
    </row>
    <row r="1303" spans="3:17">
      <c r="C1303" t="s">
        <v>2388</v>
      </c>
      <c r="D1303" t="s">
        <v>2387</v>
      </c>
      <c r="P1303" t="s">
        <v>2749</v>
      </c>
      <c r="Q1303" t="s">
        <v>2753</v>
      </c>
    </row>
    <row r="1304" spans="3:17">
      <c r="C1304" t="s">
        <v>2389</v>
      </c>
      <c r="D1304" t="s">
        <v>2390</v>
      </c>
      <c r="P1304" t="s">
        <v>2749</v>
      </c>
      <c r="Q1304" t="s">
        <v>2753</v>
      </c>
    </row>
    <row r="1305" spans="3:17">
      <c r="C1305" t="s">
        <v>2391</v>
      </c>
      <c r="D1305" t="s">
        <v>2390</v>
      </c>
      <c r="P1305" t="s">
        <v>2749</v>
      </c>
      <c r="Q1305" t="s">
        <v>2753</v>
      </c>
    </row>
    <row r="1306" spans="3:17">
      <c r="C1306" t="s">
        <v>2392</v>
      </c>
      <c r="D1306" t="s">
        <v>2393</v>
      </c>
      <c r="P1306" t="s">
        <v>2749</v>
      </c>
      <c r="Q1306" t="s">
        <v>2753</v>
      </c>
    </row>
    <row r="1307" spans="3:17">
      <c r="C1307" t="s">
        <v>2394</v>
      </c>
      <c r="D1307" t="s">
        <v>2395</v>
      </c>
      <c r="P1307" t="s">
        <v>2749</v>
      </c>
      <c r="Q1307" t="s">
        <v>2753</v>
      </c>
    </row>
    <row r="1308" spans="3:17">
      <c r="C1308" t="s">
        <v>2396</v>
      </c>
      <c r="D1308" t="s">
        <v>2395</v>
      </c>
      <c r="P1308" t="s">
        <v>2749</v>
      </c>
      <c r="Q1308" t="s">
        <v>2753</v>
      </c>
    </row>
    <row r="1309" spans="3:17">
      <c r="C1309" t="s">
        <v>2397</v>
      </c>
      <c r="D1309" t="s">
        <v>2398</v>
      </c>
      <c r="P1309" t="s">
        <v>2749</v>
      </c>
      <c r="Q1309" t="s">
        <v>2753</v>
      </c>
    </row>
    <row r="1310" spans="3:17">
      <c r="C1310" t="s">
        <v>2399</v>
      </c>
      <c r="D1310" t="s">
        <v>2398</v>
      </c>
      <c r="P1310" t="s">
        <v>2749</v>
      </c>
      <c r="Q1310" t="s">
        <v>2753</v>
      </c>
    </row>
    <row r="1311" spans="3:17">
      <c r="C1311" t="s">
        <v>2400</v>
      </c>
      <c r="D1311" t="s">
        <v>2401</v>
      </c>
      <c r="P1311" t="s">
        <v>2749</v>
      </c>
      <c r="Q1311" t="s">
        <v>2753</v>
      </c>
    </row>
    <row r="1312" spans="3:17">
      <c r="C1312" t="s">
        <v>2402</v>
      </c>
      <c r="D1312" t="s">
        <v>2401</v>
      </c>
      <c r="P1312" t="s">
        <v>2749</v>
      </c>
      <c r="Q1312" t="s">
        <v>2753</v>
      </c>
    </row>
    <row r="1313" spans="3:17">
      <c r="C1313" t="s">
        <v>2403</v>
      </c>
      <c r="D1313" t="s">
        <v>2404</v>
      </c>
      <c r="P1313" t="s">
        <v>2749</v>
      </c>
      <c r="Q1313" t="s">
        <v>2753</v>
      </c>
    </row>
    <row r="1314" spans="3:17">
      <c r="C1314" t="s">
        <v>2405</v>
      </c>
      <c r="D1314" t="s">
        <v>2404</v>
      </c>
      <c r="P1314" t="s">
        <v>2749</v>
      </c>
      <c r="Q1314" t="s">
        <v>2753</v>
      </c>
    </row>
    <row r="1315" spans="3:17">
      <c r="C1315" t="s">
        <v>2406</v>
      </c>
      <c r="D1315" t="s">
        <v>2407</v>
      </c>
      <c r="P1315" t="s">
        <v>2749</v>
      </c>
      <c r="Q1315" t="s">
        <v>2753</v>
      </c>
    </row>
    <row r="1316" spans="3:17">
      <c r="C1316" t="s">
        <v>2408</v>
      </c>
      <c r="D1316" t="s">
        <v>2407</v>
      </c>
      <c r="P1316" t="s">
        <v>2749</v>
      </c>
      <c r="Q1316" t="s">
        <v>2753</v>
      </c>
    </row>
    <row r="1317" spans="3:17">
      <c r="C1317" t="s">
        <v>2409</v>
      </c>
      <c r="D1317" t="s">
        <v>2410</v>
      </c>
      <c r="P1317" t="s">
        <v>2749</v>
      </c>
      <c r="Q1317" t="s">
        <v>2753</v>
      </c>
    </row>
    <row r="1318" spans="3:17">
      <c r="C1318" t="s">
        <v>2411</v>
      </c>
      <c r="D1318" t="s">
        <v>2410</v>
      </c>
      <c r="P1318" t="s">
        <v>2749</v>
      </c>
      <c r="Q1318" t="s">
        <v>2753</v>
      </c>
    </row>
    <row r="1319" spans="3:17">
      <c r="C1319" t="s">
        <v>2412</v>
      </c>
      <c r="D1319" t="s">
        <v>2410</v>
      </c>
      <c r="P1319" t="s">
        <v>2749</v>
      </c>
      <c r="Q1319" t="s">
        <v>2753</v>
      </c>
    </row>
    <row r="1320" spans="3:17">
      <c r="C1320" t="s">
        <v>2413</v>
      </c>
      <c r="D1320" t="s">
        <v>2414</v>
      </c>
      <c r="P1320" t="s">
        <v>2749</v>
      </c>
      <c r="Q1320" t="s">
        <v>2753</v>
      </c>
    </row>
    <row r="1321" spans="3:17">
      <c r="C1321" t="s">
        <v>2415</v>
      </c>
      <c r="D1321" t="s">
        <v>2414</v>
      </c>
      <c r="P1321" t="s">
        <v>2749</v>
      </c>
      <c r="Q1321" t="s">
        <v>2753</v>
      </c>
    </row>
    <row r="1322" spans="3:17">
      <c r="C1322" t="s">
        <v>2416</v>
      </c>
      <c r="D1322" t="s">
        <v>2417</v>
      </c>
      <c r="P1322" t="s">
        <v>2749</v>
      </c>
      <c r="Q1322" t="s">
        <v>2753</v>
      </c>
    </row>
    <row r="1323" spans="3:17">
      <c r="C1323" t="s">
        <v>2418</v>
      </c>
      <c r="D1323" t="s">
        <v>2417</v>
      </c>
      <c r="P1323" t="s">
        <v>2749</v>
      </c>
      <c r="Q1323" t="s">
        <v>2753</v>
      </c>
    </row>
    <row r="1324" spans="3:17">
      <c r="C1324" t="s">
        <v>2419</v>
      </c>
      <c r="D1324" t="s">
        <v>2417</v>
      </c>
      <c r="P1324" t="s">
        <v>2749</v>
      </c>
      <c r="Q1324" t="s">
        <v>2753</v>
      </c>
    </row>
    <row r="1325" spans="3:17">
      <c r="C1325" t="s">
        <v>2420</v>
      </c>
      <c r="D1325" t="s">
        <v>2421</v>
      </c>
      <c r="P1325" t="s">
        <v>2749</v>
      </c>
      <c r="Q1325" t="s">
        <v>2753</v>
      </c>
    </row>
    <row r="1326" spans="3:17">
      <c r="C1326" t="s">
        <v>2422</v>
      </c>
      <c r="D1326" t="s">
        <v>2421</v>
      </c>
      <c r="P1326" t="s">
        <v>2749</v>
      </c>
      <c r="Q1326" t="s">
        <v>2753</v>
      </c>
    </row>
    <row r="1327" spans="3:17">
      <c r="C1327" t="s">
        <v>2423</v>
      </c>
      <c r="D1327" t="s">
        <v>2421</v>
      </c>
      <c r="P1327" t="s">
        <v>2749</v>
      </c>
      <c r="Q1327" t="s">
        <v>2753</v>
      </c>
    </row>
    <row r="1328" spans="3:17">
      <c r="C1328" t="s">
        <v>2424</v>
      </c>
      <c r="D1328" t="s">
        <v>2425</v>
      </c>
      <c r="P1328" t="s">
        <v>2749</v>
      </c>
      <c r="Q1328" t="s">
        <v>2753</v>
      </c>
    </row>
    <row r="1329" spans="3:17">
      <c r="C1329" t="s">
        <v>2426</v>
      </c>
      <c r="D1329" t="s">
        <v>2427</v>
      </c>
      <c r="P1329" t="s">
        <v>2749</v>
      </c>
      <c r="Q1329" t="s">
        <v>2753</v>
      </c>
    </row>
    <row r="1330" spans="3:17">
      <c r="C1330" t="s">
        <v>2428</v>
      </c>
      <c r="D1330" t="s">
        <v>2429</v>
      </c>
      <c r="P1330" t="s">
        <v>2749</v>
      </c>
      <c r="Q1330" t="s">
        <v>2753</v>
      </c>
    </row>
    <row r="1331" spans="3:17">
      <c r="C1331" t="s">
        <v>2430</v>
      </c>
      <c r="D1331" t="s">
        <v>2431</v>
      </c>
      <c r="P1331" t="s">
        <v>2749</v>
      </c>
      <c r="Q1331" t="s">
        <v>2753</v>
      </c>
    </row>
    <row r="1332" spans="3:17">
      <c r="C1332" t="s">
        <v>2432</v>
      </c>
      <c r="D1332" t="s">
        <v>2433</v>
      </c>
      <c r="P1332" t="s">
        <v>2749</v>
      </c>
      <c r="Q1332" t="s">
        <v>2753</v>
      </c>
    </row>
    <row r="1333" spans="3:17">
      <c r="C1333" t="s">
        <v>2434</v>
      </c>
      <c r="D1333" t="s">
        <v>2435</v>
      </c>
      <c r="P1333" t="s">
        <v>2749</v>
      </c>
      <c r="Q1333" t="s">
        <v>2753</v>
      </c>
    </row>
    <row r="1334" spans="3:17">
      <c r="C1334" t="s">
        <v>2436</v>
      </c>
      <c r="D1334" t="s">
        <v>2437</v>
      </c>
      <c r="P1334" t="s">
        <v>2749</v>
      </c>
      <c r="Q1334" t="s">
        <v>2753</v>
      </c>
    </row>
    <row r="1335" spans="3:17">
      <c r="C1335" t="s">
        <v>2438</v>
      </c>
      <c r="D1335" t="s">
        <v>2439</v>
      </c>
      <c r="P1335" t="s">
        <v>2749</v>
      </c>
      <c r="Q1335" t="s">
        <v>2753</v>
      </c>
    </row>
    <row r="1336" spans="3:17">
      <c r="C1336" t="s">
        <v>2440</v>
      </c>
      <c r="D1336" t="s">
        <v>2441</v>
      </c>
      <c r="P1336" t="s">
        <v>2749</v>
      </c>
      <c r="Q1336" t="s">
        <v>2753</v>
      </c>
    </row>
    <row r="1337" spans="3:17">
      <c r="C1337" t="s">
        <v>2442</v>
      </c>
      <c r="D1337" t="s">
        <v>2443</v>
      </c>
      <c r="P1337" t="s">
        <v>2749</v>
      </c>
      <c r="Q1337" t="s">
        <v>2753</v>
      </c>
    </row>
    <row r="1338" spans="3:17">
      <c r="C1338" t="s">
        <v>2444</v>
      </c>
      <c r="D1338" t="s">
        <v>2445</v>
      </c>
      <c r="P1338" t="s">
        <v>2749</v>
      </c>
      <c r="Q1338" t="s">
        <v>2753</v>
      </c>
    </row>
    <row r="1339" spans="3:17">
      <c r="C1339" t="s">
        <v>2446</v>
      </c>
      <c r="D1339" t="s">
        <v>2445</v>
      </c>
      <c r="P1339" t="s">
        <v>2749</v>
      </c>
      <c r="Q1339" t="s">
        <v>2753</v>
      </c>
    </row>
    <row r="1340" spans="3:17">
      <c r="C1340" t="s">
        <v>2447</v>
      </c>
      <c r="D1340" t="s">
        <v>2448</v>
      </c>
      <c r="P1340" t="s">
        <v>2749</v>
      </c>
      <c r="Q1340" t="s">
        <v>2753</v>
      </c>
    </row>
    <row r="1341" spans="3:17">
      <c r="C1341" t="s">
        <v>2449</v>
      </c>
      <c r="D1341" t="s">
        <v>2450</v>
      </c>
      <c r="P1341" t="s">
        <v>2749</v>
      </c>
      <c r="Q1341" t="s">
        <v>2753</v>
      </c>
    </row>
    <row r="1342" spans="3:17">
      <c r="C1342" t="s">
        <v>2451</v>
      </c>
      <c r="D1342" t="s">
        <v>2452</v>
      </c>
      <c r="P1342" t="s">
        <v>2749</v>
      </c>
      <c r="Q1342" t="s">
        <v>2753</v>
      </c>
    </row>
    <row r="1343" spans="3:17">
      <c r="C1343" t="s">
        <v>2453</v>
      </c>
      <c r="D1343" t="s">
        <v>2454</v>
      </c>
      <c r="P1343" t="s">
        <v>2749</v>
      </c>
      <c r="Q1343" t="s">
        <v>2753</v>
      </c>
    </row>
    <row r="1344" spans="3:17">
      <c r="C1344" t="s">
        <v>2455</v>
      </c>
      <c r="D1344" t="s">
        <v>2456</v>
      </c>
      <c r="P1344" t="s">
        <v>2749</v>
      </c>
      <c r="Q1344" t="s">
        <v>2753</v>
      </c>
    </row>
    <row r="1345" spans="3:17">
      <c r="C1345" t="s">
        <v>2457</v>
      </c>
      <c r="D1345" t="s">
        <v>2456</v>
      </c>
      <c r="P1345" t="s">
        <v>2749</v>
      </c>
      <c r="Q1345" t="s">
        <v>2753</v>
      </c>
    </row>
    <row r="1346" spans="3:17">
      <c r="C1346" t="s">
        <v>2458</v>
      </c>
      <c r="D1346" t="s">
        <v>2459</v>
      </c>
      <c r="P1346" t="s">
        <v>2749</v>
      </c>
      <c r="Q1346" t="s">
        <v>2753</v>
      </c>
    </row>
    <row r="1347" spans="3:17">
      <c r="C1347" t="s">
        <v>2460</v>
      </c>
      <c r="D1347" t="s">
        <v>2459</v>
      </c>
      <c r="P1347" t="s">
        <v>2749</v>
      </c>
      <c r="Q1347" t="s">
        <v>2753</v>
      </c>
    </row>
    <row r="1348" spans="3:17">
      <c r="C1348" t="s">
        <v>2461</v>
      </c>
      <c r="D1348" t="s">
        <v>2462</v>
      </c>
      <c r="P1348" t="s">
        <v>2749</v>
      </c>
      <c r="Q1348" t="s">
        <v>2753</v>
      </c>
    </row>
    <row r="1349" spans="3:17">
      <c r="C1349" t="s">
        <v>2463</v>
      </c>
      <c r="D1349" t="s">
        <v>2462</v>
      </c>
      <c r="P1349" t="s">
        <v>2749</v>
      </c>
      <c r="Q1349" t="s">
        <v>2753</v>
      </c>
    </row>
    <row r="1350" spans="3:17">
      <c r="C1350" t="s">
        <v>2464</v>
      </c>
      <c r="D1350" t="s">
        <v>2465</v>
      </c>
      <c r="P1350" t="s">
        <v>2749</v>
      </c>
      <c r="Q1350" t="s">
        <v>2753</v>
      </c>
    </row>
    <row r="1351" spans="3:17">
      <c r="C1351" t="s">
        <v>2466</v>
      </c>
      <c r="D1351" t="s">
        <v>2467</v>
      </c>
      <c r="P1351" t="s">
        <v>2749</v>
      </c>
      <c r="Q1351" t="s">
        <v>2753</v>
      </c>
    </row>
    <row r="1352" spans="3:17">
      <c r="C1352" t="s">
        <v>2468</v>
      </c>
      <c r="D1352" t="s">
        <v>2469</v>
      </c>
      <c r="P1352" t="s">
        <v>2749</v>
      </c>
      <c r="Q1352" t="s">
        <v>2753</v>
      </c>
    </row>
    <row r="1353" spans="3:17">
      <c r="C1353" t="s">
        <v>2470</v>
      </c>
      <c r="D1353" t="s">
        <v>2471</v>
      </c>
      <c r="P1353" t="s">
        <v>2749</v>
      </c>
      <c r="Q1353" t="s">
        <v>2753</v>
      </c>
    </row>
    <row r="1354" spans="3:17">
      <c r="C1354" t="s">
        <v>2472</v>
      </c>
      <c r="D1354" t="s">
        <v>2471</v>
      </c>
      <c r="P1354" t="s">
        <v>2749</v>
      </c>
      <c r="Q1354" t="s">
        <v>2753</v>
      </c>
    </row>
    <row r="1355" spans="3:17">
      <c r="C1355" t="s">
        <v>2473</v>
      </c>
      <c r="D1355" t="s">
        <v>2471</v>
      </c>
      <c r="P1355" t="s">
        <v>2749</v>
      </c>
      <c r="Q1355" t="s">
        <v>2753</v>
      </c>
    </row>
    <row r="1356" spans="3:17">
      <c r="C1356" t="s">
        <v>2474</v>
      </c>
      <c r="D1356" t="s">
        <v>2475</v>
      </c>
      <c r="P1356" t="s">
        <v>2749</v>
      </c>
      <c r="Q1356" t="s">
        <v>2753</v>
      </c>
    </row>
    <row r="1357" spans="3:17">
      <c r="C1357" t="s">
        <v>2476</v>
      </c>
      <c r="D1357" t="s">
        <v>2477</v>
      </c>
      <c r="P1357" t="s">
        <v>2748</v>
      </c>
      <c r="Q1357" t="s">
        <v>2755</v>
      </c>
    </row>
    <row r="1358" spans="3:17">
      <c r="C1358" t="s">
        <v>2478</v>
      </c>
      <c r="D1358" t="s">
        <v>2479</v>
      </c>
      <c r="P1358" t="s">
        <v>2748</v>
      </c>
      <c r="Q1358" t="s">
        <v>2755</v>
      </c>
    </row>
    <row r="1359" spans="3:17">
      <c r="C1359" t="s">
        <v>2480</v>
      </c>
      <c r="D1359" t="s">
        <v>2479</v>
      </c>
      <c r="P1359" t="s">
        <v>2748</v>
      </c>
      <c r="Q1359" t="s">
        <v>2755</v>
      </c>
    </row>
    <row r="1360" spans="3:17">
      <c r="C1360" t="s">
        <v>2481</v>
      </c>
      <c r="D1360" t="s">
        <v>2479</v>
      </c>
      <c r="P1360" t="s">
        <v>2748</v>
      </c>
      <c r="Q1360" t="s">
        <v>2755</v>
      </c>
    </row>
    <row r="1361" spans="3:17">
      <c r="C1361" t="s">
        <v>2482</v>
      </c>
      <c r="D1361" t="s">
        <v>2483</v>
      </c>
      <c r="P1361" t="s">
        <v>2748</v>
      </c>
      <c r="Q1361" t="s">
        <v>2755</v>
      </c>
    </row>
    <row r="1362" spans="3:17">
      <c r="C1362" t="s">
        <v>2484</v>
      </c>
      <c r="D1362" t="s">
        <v>2485</v>
      </c>
      <c r="P1362" t="s">
        <v>2748</v>
      </c>
      <c r="Q1362" t="s">
        <v>2755</v>
      </c>
    </row>
    <row r="1363" spans="3:17">
      <c r="C1363" t="s">
        <v>2486</v>
      </c>
      <c r="D1363" t="s">
        <v>2485</v>
      </c>
      <c r="P1363" t="s">
        <v>2748</v>
      </c>
      <c r="Q1363" t="s">
        <v>2755</v>
      </c>
    </row>
    <row r="1364" spans="3:17">
      <c r="C1364" t="s">
        <v>2487</v>
      </c>
      <c r="D1364" t="s">
        <v>2488</v>
      </c>
      <c r="P1364" t="s">
        <v>2748</v>
      </c>
      <c r="Q1364" t="s">
        <v>2755</v>
      </c>
    </row>
    <row r="1365" spans="3:17">
      <c r="C1365" t="s">
        <v>2489</v>
      </c>
      <c r="D1365" t="s">
        <v>2488</v>
      </c>
      <c r="P1365" t="s">
        <v>2748</v>
      </c>
      <c r="Q1365" t="s">
        <v>2755</v>
      </c>
    </row>
    <row r="1366" spans="3:17">
      <c r="C1366" t="s">
        <v>2490</v>
      </c>
      <c r="D1366" t="s">
        <v>2491</v>
      </c>
      <c r="P1366" t="s">
        <v>2748</v>
      </c>
      <c r="Q1366" t="s">
        <v>2755</v>
      </c>
    </row>
    <row r="1367" spans="3:17">
      <c r="C1367" t="s">
        <v>2492</v>
      </c>
      <c r="D1367" t="s">
        <v>2491</v>
      </c>
      <c r="P1367" t="s">
        <v>2748</v>
      </c>
      <c r="Q1367" t="s">
        <v>2755</v>
      </c>
    </row>
    <row r="1368" spans="3:17">
      <c r="C1368" t="s">
        <v>2493</v>
      </c>
      <c r="D1368" t="s">
        <v>2494</v>
      </c>
      <c r="P1368" t="s">
        <v>2748</v>
      </c>
      <c r="Q1368" t="s">
        <v>2755</v>
      </c>
    </row>
    <row r="1369" spans="3:17">
      <c r="C1369" t="s">
        <v>2495</v>
      </c>
      <c r="D1369" t="s">
        <v>2494</v>
      </c>
      <c r="P1369" t="s">
        <v>2748</v>
      </c>
      <c r="Q1369" t="s">
        <v>2755</v>
      </c>
    </row>
    <row r="1370" spans="3:17">
      <c r="C1370" t="s">
        <v>2496</v>
      </c>
      <c r="D1370" t="s">
        <v>2497</v>
      </c>
      <c r="P1370" t="s">
        <v>2748</v>
      </c>
      <c r="Q1370" t="s">
        <v>2755</v>
      </c>
    </row>
    <row r="1371" spans="3:17">
      <c r="C1371" t="s">
        <v>2498</v>
      </c>
      <c r="D1371" t="s">
        <v>2499</v>
      </c>
      <c r="P1371" t="s">
        <v>2748</v>
      </c>
      <c r="Q1371" t="s">
        <v>2755</v>
      </c>
    </row>
    <row r="1372" spans="3:17">
      <c r="C1372" t="s">
        <v>2500</v>
      </c>
      <c r="D1372" t="s">
        <v>2501</v>
      </c>
      <c r="P1372" t="s">
        <v>2748</v>
      </c>
      <c r="Q1372" t="s">
        <v>2755</v>
      </c>
    </row>
    <row r="1373" spans="3:17">
      <c r="C1373" t="s">
        <v>2502</v>
      </c>
      <c r="D1373" t="s">
        <v>2503</v>
      </c>
      <c r="P1373" t="s">
        <v>2748</v>
      </c>
      <c r="Q1373" t="s">
        <v>2755</v>
      </c>
    </row>
    <row r="1374" spans="3:17">
      <c r="C1374" t="s">
        <v>2504</v>
      </c>
      <c r="D1374" t="s">
        <v>2505</v>
      </c>
      <c r="P1374" t="s">
        <v>2748</v>
      </c>
      <c r="Q1374" t="s">
        <v>2755</v>
      </c>
    </row>
    <row r="1375" spans="3:17">
      <c r="C1375" t="s">
        <v>2506</v>
      </c>
      <c r="D1375" t="s">
        <v>2507</v>
      </c>
      <c r="P1375" t="s">
        <v>2749</v>
      </c>
      <c r="Q1375" t="s">
        <v>2753</v>
      </c>
    </row>
    <row r="1376" spans="3:17">
      <c r="C1376" t="s">
        <v>2508</v>
      </c>
      <c r="D1376" t="s">
        <v>2509</v>
      </c>
      <c r="P1376" t="s">
        <v>2749</v>
      </c>
      <c r="Q1376" t="s">
        <v>2753</v>
      </c>
    </row>
    <row r="1377" spans="3:17">
      <c r="C1377" t="s">
        <v>2510</v>
      </c>
      <c r="D1377" t="s">
        <v>2509</v>
      </c>
      <c r="P1377" t="s">
        <v>2749</v>
      </c>
      <c r="Q1377" t="s">
        <v>2753</v>
      </c>
    </row>
    <row r="1378" spans="3:17">
      <c r="C1378" t="s">
        <v>2511</v>
      </c>
      <c r="D1378" t="s">
        <v>2509</v>
      </c>
      <c r="P1378" t="s">
        <v>2749</v>
      </c>
      <c r="Q1378" t="s">
        <v>2753</v>
      </c>
    </row>
    <row r="1379" spans="3:17">
      <c r="C1379" t="s">
        <v>2512</v>
      </c>
      <c r="D1379" t="s">
        <v>2513</v>
      </c>
      <c r="P1379" t="s">
        <v>2749</v>
      </c>
      <c r="Q1379" t="s">
        <v>2753</v>
      </c>
    </row>
    <row r="1380" spans="3:17">
      <c r="C1380" t="s">
        <v>2514</v>
      </c>
      <c r="D1380" t="s">
        <v>2513</v>
      </c>
      <c r="P1380" t="s">
        <v>2749</v>
      </c>
      <c r="Q1380" t="s">
        <v>2753</v>
      </c>
    </row>
    <row r="1381" spans="3:17">
      <c r="C1381" t="s">
        <v>2515</v>
      </c>
      <c r="D1381" t="s">
        <v>2513</v>
      </c>
      <c r="P1381" t="s">
        <v>2749</v>
      </c>
      <c r="Q1381" t="s">
        <v>2753</v>
      </c>
    </row>
    <row r="1382" spans="3:17">
      <c r="C1382" t="s">
        <v>2516</v>
      </c>
      <c r="D1382" t="s">
        <v>2517</v>
      </c>
      <c r="P1382" t="s">
        <v>2749</v>
      </c>
      <c r="Q1382" t="s">
        <v>2753</v>
      </c>
    </row>
    <row r="1383" spans="3:17">
      <c r="C1383" t="s">
        <v>2518</v>
      </c>
      <c r="D1383" t="s">
        <v>2517</v>
      </c>
      <c r="P1383" t="s">
        <v>2749</v>
      </c>
      <c r="Q1383" t="s">
        <v>2753</v>
      </c>
    </row>
    <row r="1384" spans="3:17">
      <c r="C1384" t="s">
        <v>2519</v>
      </c>
      <c r="D1384" t="s">
        <v>2517</v>
      </c>
      <c r="P1384" t="s">
        <v>2749</v>
      </c>
      <c r="Q1384" t="s">
        <v>2753</v>
      </c>
    </row>
    <row r="1385" spans="3:17">
      <c r="C1385" t="s">
        <v>2520</v>
      </c>
      <c r="D1385" t="s">
        <v>2521</v>
      </c>
      <c r="P1385" t="s">
        <v>2749</v>
      </c>
      <c r="Q1385" t="s">
        <v>2753</v>
      </c>
    </row>
    <row r="1386" spans="3:17">
      <c r="C1386" t="s">
        <v>2522</v>
      </c>
      <c r="D1386" t="s">
        <v>2521</v>
      </c>
      <c r="P1386" t="s">
        <v>2749</v>
      </c>
      <c r="Q1386" t="s">
        <v>2753</v>
      </c>
    </row>
    <row r="1387" spans="3:17">
      <c r="C1387" t="s">
        <v>2523</v>
      </c>
      <c r="D1387" t="s">
        <v>2521</v>
      </c>
      <c r="P1387" t="s">
        <v>2749</v>
      </c>
      <c r="Q1387" t="s">
        <v>2753</v>
      </c>
    </row>
    <row r="1388" spans="3:17">
      <c r="C1388" t="s">
        <v>2524</v>
      </c>
      <c r="D1388" t="s">
        <v>2525</v>
      </c>
      <c r="P1388" t="s">
        <v>2749</v>
      </c>
      <c r="Q1388" t="s">
        <v>2753</v>
      </c>
    </row>
    <row r="1389" spans="3:17">
      <c r="C1389" t="s">
        <v>2526</v>
      </c>
      <c r="D1389" t="s">
        <v>2527</v>
      </c>
      <c r="P1389" t="s">
        <v>2749</v>
      </c>
      <c r="Q1389" t="s">
        <v>2753</v>
      </c>
    </row>
    <row r="1390" spans="3:17">
      <c r="C1390" t="s">
        <v>2528</v>
      </c>
      <c r="D1390" t="s">
        <v>2527</v>
      </c>
      <c r="P1390" t="s">
        <v>2749</v>
      </c>
      <c r="Q1390" t="s">
        <v>2753</v>
      </c>
    </row>
    <row r="1391" spans="3:17">
      <c r="C1391" t="s">
        <v>2529</v>
      </c>
      <c r="D1391" t="s">
        <v>2527</v>
      </c>
      <c r="P1391" t="s">
        <v>2749</v>
      </c>
      <c r="Q1391" t="s">
        <v>2753</v>
      </c>
    </row>
    <row r="1392" spans="3:17">
      <c r="C1392" t="s">
        <v>2530</v>
      </c>
      <c r="D1392" t="s">
        <v>2531</v>
      </c>
      <c r="P1392" t="s">
        <v>2749</v>
      </c>
      <c r="Q1392" t="s">
        <v>2753</v>
      </c>
    </row>
    <row r="1393" spans="3:17">
      <c r="C1393" t="s">
        <v>2532</v>
      </c>
      <c r="D1393" t="s">
        <v>2533</v>
      </c>
      <c r="P1393" t="s">
        <v>2749</v>
      </c>
      <c r="Q1393" t="s">
        <v>2753</v>
      </c>
    </row>
    <row r="1394" spans="3:17">
      <c r="C1394" t="s">
        <v>2534</v>
      </c>
      <c r="D1394" t="s">
        <v>2533</v>
      </c>
      <c r="P1394" t="s">
        <v>2749</v>
      </c>
      <c r="Q1394" t="s">
        <v>2753</v>
      </c>
    </row>
    <row r="1395" spans="3:17">
      <c r="C1395" t="s">
        <v>2535</v>
      </c>
      <c r="D1395" t="s">
        <v>2536</v>
      </c>
      <c r="P1395" t="s">
        <v>2749</v>
      </c>
      <c r="Q1395" t="s">
        <v>2753</v>
      </c>
    </row>
    <row r="1396" spans="3:17">
      <c r="C1396" t="s">
        <v>2537</v>
      </c>
      <c r="D1396" t="s">
        <v>2536</v>
      </c>
      <c r="P1396" t="s">
        <v>2749</v>
      </c>
      <c r="Q1396" t="s">
        <v>2753</v>
      </c>
    </row>
    <row r="1397" spans="3:17">
      <c r="C1397" t="s">
        <v>2538</v>
      </c>
      <c r="D1397" t="s">
        <v>2539</v>
      </c>
      <c r="P1397" t="s">
        <v>2749</v>
      </c>
      <c r="Q1397" t="s">
        <v>2753</v>
      </c>
    </row>
    <row r="1398" spans="3:17">
      <c r="C1398" t="s">
        <v>2540</v>
      </c>
      <c r="D1398" t="s">
        <v>2541</v>
      </c>
      <c r="P1398" t="s">
        <v>2749</v>
      </c>
      <c r="Q1398" t="s">
        <v>2753</v>
      </c>
    </row>
    <row r="1399" spans="3:17">
      <c r="C1399" t="s">
        <v>2542</v>
      </c>
      <c r="D1399" t="s">
        <v>2541</v>
      </c>
      <c r="P1399" t="s">
        <v>2749</v>
      </c>
      <c r="Q1399" t="s">
        <v>2753</v>
      </c>
    </row>
    <row r="1400" spans="3:17">
      <c r="C1400" t="s">
        <v>2543</v>
      </c>
      <c r="D1400" t="s">
        <v>2544</v>
      </c>
      <c r="P1400" t="s">
        <v>2749</v>
      </c>
      <c r="Q1400" t="s">
        <v>2753</v>
      </c>
    </row>
    <row r="1401" spans="3:17">
      <c r="C1401" t="s">
        <v>2545</v>
      </c>
      <c r="D1401" t="s">
        <v>2544</v>
      </c>
      <c r="P1401" t="s">
        <v>2749</v>
      </c>
      <c r="Q1401" t="s">
        <v>2753</v>
      </c>
    </row>
    <row r="1402" spans="3:17">
      <c r="C1402" t="s">
        <v>2546</v>
      </c>
      <c r="D1402" t="s">
        <v>2547</v>
      </c>
      <c r="P1402" t="s">
        <v>2749</v>
      </c>
      <c r="Q1402" t="s">
        <v>2753</v>
      </c>
    </row>
    <row r="1403" spans="3:17">
      <c r="C1403" t="s">
        <v>2548</v>
      </c>
      <c r="D1403" t="s">
        <v>2547</v>
      </c>
      <c r="P1403" t="s">
        <v>2749</v>
      </c>
      <c r="Q1403" t="s">
        <v>2753</v>
      </c>
    </row>
    <row r="1404" spans="3:17">
      <c r="C1404" t="s">
        <v>2549</v>
      </c>
      <c r="D1404" t="s">
        <v>2550</v>
      </c>
      <c r="P1404" t="s">
        <v>2749</v>
      </c>
      <c r="Q1404" t="s">
        <v>2753</v>
      </c>
    </row>
    <row r="1405" spans="3:17">
      <c r="C1405" t="s">
        <v>2551</v>
      </c>
      <c r="D1405" t="s">
        <v>2550</v>
      </c>
      <c r="P1405" t="s">
        <v>2749</v>
      </c>
      <c r="Q1405" t="s">
        <v>2753</v>
      </c>
    </row>
    <row r="1406" spans="3:17">
      <c r="C1406" t="s">
        <v>2552</v>
      </c>
      <c r="D1406" t="s">
        <v>2553</v>
      </c>
      <c r="P1406" t="s">
        <v>2749</v>
      </c>
      <c r="Q1406" t="s">
        <v>2753</v>
      </c>
    </row>
    <row r="1407" spans="3:17">
      <c r="C1407" t="s">
        <v>2554</v>
      </c>
      <c r="D1407" t="s">
        <v>2553</v>
      </c>
      <c r="P1407" t="s">
        <v>2749</v>
      </c>
      <c r="Q1407" t="s">
        <v>2753</v>
      </c>
    </row>
    <row r="1408" spans="3:17">
      <c r="C1408" t="s">
        <v>2555</v>
      </c>
      <c r="D1408" t="s">
        <v>2556</v>
      </c>
      <c r="P1408" t="s">
        <v>2749</v>
      </c>
      <c r="Q1408" t="s">
        <v>2753</v>
      </c>
    </row>
    <row r="1409" spans="3:17">
      <c r="C1409" t="s">
        <v>2557</v>
      </c>
      <c r="D1409" t="s">
        <v>2556</v>
      </c>
      <c r="P1409" t="s">
        <v>2749</v>
      </c>
      <c r="Q1409" t="s">
        <v>2753</v>
      </c>
    </row>
    <row r="1410" spans="3:17">
      <c r="C1410" t="s">
        <v>2558</v>
      </c>
      <c r="D1410" t="s">
        <v>2559</v>
      </c>
      <c r="P1410" t="s">
        <v>2749</v>
      </c>
      <c r="Q1410" t="s">
        <v>2753</v>
      </c>
    </row>
    <row r="1411" spans="3:17">
      <c r="C1411" t="s">
        <v>2560</v>
      </c>
      <c r="D1411" t="s">
        <v>2561</v>
      </c>
      <c r="P1411" t="s">
        <v>2749</v>
      </c>
      <c r="Q1411" t="s">
        <v>2753</v>
      </c>
    </row>
    <row r="1412" spans="3:17">
      <c r="C1412" t="s">
        <v>2562</v>
      </c>
      <c r="D1412" t="s">
        <v>2563</v>
      </c>
      <c r="P1412" t="s">
        <v>2749</v>
      </c>
      <c r="Q1412" t="s">
        <v>2753</v>
      </c>
    </row>
    <row r="1413" spans="3:17">
      <c r="C1413" t="s">
        <v>2564</v>
      </c>
      <c r="D1413" t="s">
        <v>2565</v>
      </c>
      <c r="P1413" t="s">
        <v>2749</v>
      </c>
      <c r="Q1413" t="s">
        <v>2753</v>
      </c>
    </row>
    <row r="1414" spans="3:17">
      <c r="C1414" t="s">
        <v>2566</v>
      </c>
      <c r="D1414" t="s">
        <v>2565</v>
      </c>
      <c r="P1414" t="s">
        <v>2749</v>
      </c>
      <c r="Q1414" t="s">
        <v>2753</v>
      </c>
    </row>
    <row r="1415" spans="3:17">
      <c r="C1415" t="s">
        <v>2567</v>
      </c>
      <c r="D1415" t="s">
        <v>2568</v>
      </c>
      <c r="P1415" t="s">
        <v>2749</v>
      </c>
      <c r="Q1415" t="s">
        <v>2753</v>
      </c>
    </row>
    <row r="1416" spans="3:17">
      <c r="C1416" t="s">
        <v>2569</v>
      </c>
      <c r="D1416" t="s">
        <v>2568</v>
      </c>
      <c r="P1416" t="s">
        <v>2749</v>
      </c>
      <c r="Q1416" t="s">
        <v>2753</v>
      </c>
    </row>
    <row r="1417" spans="3:17">
      <c r="C1417" t="s">
        <v>2570</v>
      </c>
      <c r="D1417" t="s">
        <v>2571</v>
      </c>
      <c r="P1417" t="s">
        <v>2749</v>
      </c>
      <c r="Q1417" t="s">
        <v>2753</v>
      </c>
    </row>
    <row r="1418" spans="3:17">
      <c r="C1418" t="s">
        <v>2572</v>
      </c>
      <c r="D1418" t="s">
        <v>2571</v>
      </c>
      <c r="P1418" t="s">
        <v>2749</v>
      </c>
      <c r="Q1418" t="s">
        <v>2753</v>
      </c>
    </row>
    <row r="1419" spans="3:17">
      <c r="C1419" t="s">
        <v>2573</v>
      </c>
      <c r="D1419" t="s">
        <v>2574</v>
      </c>
      <c r="P1419" t="s">
        <v>2749</v>
      </c>
      <c r="Q1419" t="s">
        <v>2753</v>
      </c>
    </row>
    <row r="1420" spans="3:17">
      <c r="C1420" t="s">
        <v>2575</v>
      </c>
      <c r="D1420" t="s">
        <v>2576</v>
      </c>
      <c r="P1420" t="s">
        <v>2749</v>
      </c>
      <c r="Q1420" t="s">
        <v>2753</v>
      </c>
    </row>
    <row r="1421" spans="3:17">
      <c r="C1421" t="s">
        <v>2577</v>
      </c>
      <c r="D1421" t="s">
        <v>2578</v>
      </c>
      <c r="P1421" t="s">
        <v>2749</v>
      </c>
      <c r="Q1421" t="s">
        <v>2753</v>
      </c>
    </row>
    <row r="1422" spans="3:17">
      <c r="C1422" t="s">
        <v>2579</v>
      </c>
      <c r="D1422" t="s">
        <v>2578</v>
      </c>
      <c r="P1422" t="s">
        <v>2749</v>
      </c>
      <c r="Q1422" t="s">
        <v>2753</v>
      </c>
    </row>
    <row r="1423" spans="3:17">
      <c r="C1423" t="s">
        <v>2580</v>
      </c>
      <c r="D1423" t="s">
        <v>2581</v>
      </c>
      <c r="P1423" t="s">
        <v>2749</v>
      </c>
      <c r="Q1423" t="s">
        <v>2753</v>
      </c>
    </row>
    <row r="1424" spans="3:17">
      <c r="C1424" t="s">
        <v>2582</v>
      </c>
      <c r="D1424" t="s">
        <v>2581</v>
      </c>
      <c r="P1424" t="s">
        <v>2749</v>
      </c>
      <c r="Q1424" t="s">
        <v>2753</v>
      </c>
    </row>
    <row r="1425" spans="3:17">
      <c r="C1425" t="s">
        <v>2583</v>
      </c>
      <c r="D1425" t="s">
        <v>2584</v>
      </c>
      <c r="P1425" t="s">
        <v>2749</v>
      </c>
      <c r="Q1425" t="s">
        <v>2753</v>
      </c>
    </row>
    <row r="1426" spans="3:17">
      <c r="C1426" t="s">
        <v>2585</v>
      </c>
      <c r="D1426" t="s">
        <v>2584</v>
      </c>
      <c r="P1426" t="s">
        <v>2749</v>
      </c>
      <c r="Q1426" t="s">
        <v>2753</v>
      </c>
    </row>
    <row r="1427" spans="3:17">
      <c r="C1427" t="s">
        <v>2586</v>
      </c>
      <c r="D1427" t="s">
        <v>2587</v>
      </c>
      <c r="P1427" t="s">
        <v>2749</v>
      </c>
      <c r="Q1427" t="s">
        <v>2753</v>
      </c>
    </row>
    <row r="1428" spans="3:17">
      <c r="C1428" t="s">
        <v>2588</v>
      </c>
      <c r="D1428" t="s">
        <v>2587</v>
      </c>
      <c r="P1428" t="s">
        <v>2749</v>
      </c>
      <c r="Q1428" t="s">
        <v>2753</v>
      </c>
    </row>
    <row r="1429" spans="3:17">
      <c r="C1429" t="s">
        <v>2589</v>
      </c>
      <c r="D1429" t="s">
        <v>2590</v>
      </c>
      <c r="P1429" t="s">
        <v>2749</v>
      </c>
      <c r="Q1429" t="s">
        <v>2753</v>
      </c>
    </row>
    <row r="1430" spans="3:17">
      <c r="C1430" t="s">
        <v>2591</v>
      </c>
      <c r="D1430" t="s">
        <v>2592</v>
      </c>
      <c r="P1430" t="s">
        <v>2749</v>
      </c>
      <c r="Q1430" t="s">
        <v>2753</v>
      </c>
    </row>
    <row r="1431" spans="3:17">
      <c r="C1431" t="s">
        <v>2593</v>
      </c>
      <c r="D1431" t="s">
        <v>2592</v>
      </c>
      <c r="P1431" t="s">
        <v>2749</v>
      </c>
      <c r="Q1431" t="s">
        <v>2753</v>
      </c>
    </row>
    <row r="1432" spans="3:17">
      <c r="C1432" t="s">
        <v>2594</v>
      </c>
      <c r="D1432" t="s">
        <v>2595</v>
      </c>
      <c r="P1432" t="s">
        <v>2749</v>
      </c>
      <c r="Q1432" t="s">
        <v>2753</v>
      </c>
    </row>
    <row r="1433" spans="3:17">
      <c r="C1433" t="s">
        <v>2596</v>
      </c>
      <c r="D1433" t="s">
        <v>2595</v>
      </c>
      <c r="P1433" t="s">
        <v>2749</v>
      </c>
      <c r="Q1433" t="s">
        <v>2753</v>
      </c>
    </row>
    <row r="1434" spans="3:17">
      <c r="C1434" t="s">
        <v>2597</v>
      </c>
      <c r="D1434" t="s">
        <v>2598</v>
      </c>
      <c r="P1434" t="s">
        <v>2749</v>
      </c>
      <c r="Q1434" t="s">
        <v>2753</v>
      </c>
    </row>
    <row r="1435" spans="3:17">
      <c r="C1435" t="s">
        <v>2599</v>
      </c>
      <c r="D1435" t="s">
        <v>2600</v>
      </c>
      <c r="P1435" t="s">
        <v>2749</v>
      </c>
      <c r="Q1435" t="s">
        <v>2753</v>
      </c>
    </row>
    <row r="1436" spans="3:17">
      <c r="C1436" t="s">
        <v>2601</v>
      </c>
      <c r="D1436" t="s">
        <v>2602</v>
      </c>
      <c r="P1436" t="s">
        <v>2749</v>
      </c>
      <c r="Q1436" t="s">
        <v>2753</v>
      </c>
    </row>
    <row r="1437" spans="3:17">
      <c r="C1437" t="s">
        <v>2603</v>
      </c>
      <c r="D1437" t="s">
        <v>2604</v>
      </c>
      <c r="P1437" t="s">
        <v>2749</v>
      </c>
      <c r="Q1437" t="s">
        <v>2753</v>
      </c>
    </row>
    <row r="1438" spans="3:17">
      <c r="C1438" t="s">
        <v>2605</v>
      </c>
      <c r="D1438" t="s">
        <v>2604</v>
      </c>
      <c r="P1438" t="s">
        <v>2749</v>
      </c>
      <c r="Q1438" t="s">
        <v>2753</v>
      </c>
    </row>
    <row r="1439" spans="3:17">
      <c r="C1439" t="s">
        <v>2606</v>
      </c>
      <c r="D1439" t="s">
        <v>2607</v>
      </c>
      <c r="P1439" t="s">
        <v>2749</v>
      </c>
      <c r="Q1439" t="s">
        <v>2753</v>
      </c>
    </row>
    <row r="1440" spans="3:17">
      <c r="C1440" t="s">
        <v>2608</v>
      </c>
      <c r="D1440" t="s">
        <v>2607</v>
      </c>
      <c r="P1440" t="s">
        <v>2749</v>
      </c>
      <c r="Q1440" t="s">
        <v>2753</v>
      </c>
    </row>
    <row r="1441" spans="3:17">
      <c r="C1441" t="s">
        <v>2609</v>
      </c>
      <c r="D1441" t="s">
        <v>2610</v>
      </c>
      <c r="P1441" t="s">
        <v>2749</v>
      </c>
      <c r="Q1441" t="s">
        <v>2753</v>
      </c>
    </row>
    <row r="1442" spans="3:17">
      <c r="C1442" t="s">
        <v>2611</v>
      </c>
      <c r="D1442" t="s">
        <v>2610</v>
      </c>
      <c r="P1442" t="s">
        <v>2749</v>
      </c>
      <c r="Q1442" t="s">
        <v>2753</v>
      </c>
    </row>
    <row r="1443" spans="3:17">
      <c r="C1443" t="s">
        <v>2612</v>
      </c>
      <c r="D1443" t="s">
        <v>2610</v>
      </c>
      <c r="P1443" t="s">
        <v>2749</v>
      </c>
      <c r="Q1443" t="s">
        <v>2753</v>
      </c>
    </row>
    <row r="1444" spans="3:17">
      <c r="C1444" t="s">
        <v>2613</v>
      </c>
      <c r="D1444" t="s">
        <v>2614</v>
      </c>
      <c r="P1444" t="s">
        <v>2749</v>
      </c>
      <c r="Q1444" t="s">
        <v>2753</v>
      </c>
    </row>
    <row r="1445" spans="3:17">
      <c r="C1445" t="s">
        <v>2615</v>
      </c>
      <c r="D1445" t="s">
        <v>2616</v>
      </c>
      <c r="P1445" t="s">
        <v>2749</v>
      </c>
      <c r="Q1445" t="s">
        <v>2753</v>
      </c>
    </row>
    <row r="1446" spans="3:17">
      <c r="C1446" t="s">
        <v>2617</v>
      </c>
      <c r="D1446" t="s">
        <v>2616</v>
      </c>
      <c r="P1446" t="s">
        <v>2749</v>
      </c>
      <c r="Q1446" t="s">
        <v>2753</v>
      </c>
    </row>
    <row r="1447" spans="3:17">
      <c r="C1447" t="s">
        <v>2618</v>
      </c>
      <c r="D1447" t="s">
        <v>2619</v>
      </c>
      <c r="P1447" t="s">
        <v>2749</v>
      </c>
      <c r="Q1447" t="s">
        <v>2753</v>
      </c>
    </row>
    <row r="1448" spans="3:17">
      <c r="C1448" t="s">
        <v>2620</v>
      </c>
      <c r="D1448" t="s">
        <v>2619</v>
      </c>
      <c r="P1448" t="s">
        <v>2749</v>
      </c>
      <c r="Q1448" t="s">
        <v>2753</v>
      </c>
    </row>
    <row r="1449" spans="3:17">
      <c r="C1449" t="s">
        <v>2621</v>
      </c>
      <c r="D1449" t="s">
        <v>2622</v>
      </c>
      <c r="P1449" t="s">
        <v>2749</v>
      </c>
      <c r="Q1449" t="s">
        <v>2753</v>
      </c>
    </row>
    <row r="1450" spans="3:17">
      <c r="C1450" t="s">
        <v>2623</v>
      </c>
      <c r="D1450" t="s">
        <v>2622</v>
      </c>
      <c r="P1450" t="s">
        <v>2749</v>
      </c>
      <c r="Q1450" t="s">
        <v>2753</v>
      </c>
    </row>
    <row r="1451" spans="3:17">
      <c r="C1451" t="s">
        <v>2624</v>
      </c>
      <c r="D1451" t="s">
        <v>2625</v>
      </c>
      <c r="P1451" t="s">
        <v>2749</v>
      </c>
      <c r="Q1451" t="s">
        <v>2753</v>
      </c>
    </row>
    <row r="1452" spans="3:17">
      <c r="C1452" t="s">
        <v>2626</v>
      </c>
      <c r="D1452" t="s">
        <v>2627</v>
      </c>
      <c r="P1452" t="s">
        <v>2749</v>
      </c>
      <c r="Q1452" t="s">
        <v>2753</v>
      </c>
    </row>
    <row r="1453" spans="3:17">
      <c r="C1453" t="s">
        <v>2628</v>
      </c>
      <c r="D1453" t="s">
        <v>2629</v>
      </c>
      <c r="P1453" t="s">
        <v>2749</v>
      </c>
      <c r="Q1453" t="s">
        <v>2753</v>
      </c>
    </row>
    <row r="1454" spans="3:17">
      <c r="C1454" t="s">
        <v>2630</v>
      </c>
      <c r="D1454" t="s">
        <v>2629</v>
      </c>
      <c r="P1454" t="s">
        <v>2749</v>
      </c>
      <c r="Q1454" t="s">
        <v>2753</v>
      </c>
    </row>
    <row r="1455" spans="3:17">
      <c r="C1455" t="s">
        <v>2631</v>
      </c>
      <c r="D1455" t="s">
        <v>2632</v>
      </c>
      <c r="P1455" t="s">
        <v>2749</v>
      </c>
      <c r="Q1455" t="s">
        <v>2753</v>
      </c>
    </row>
    <row r="1456" spans="3:17">
      <c r="C1456" t="s">
        <v>2633</v>
      </c>
      <c r="D1456" t="s">
        <v>2632</v>
      </c>
      <c r="P1456" t="s">
        <v>2749</v>
      </c>
      <c r="Q1456" t="s">
        <v>2753</v>
      </c>
    </row>
    <row r="1457" spans="3:17">
      <c r="C1457" t="s">
        <v>2634</v>
      </c>
      <c r="D1457" t="s">
        <v>2635</v>
      </c>
      <c r="P1457" t="s">
        <v>2749</v>
      </c>
      <c r="Q1457" t="s">
        <v>2753</v>
      </c>
    </row>
    <row r="1458" spans="3:17">
      <c r="C1458" t="s">
        <v>2636</v>
      </c>
      <c r="D1458" t="s">
        <v>2637</v>
      </c>
      <c r="P1458" t="s">
        <v>2749</v>
      </c>
      <c r="Q1458" t="s">
        <v>2753</v>
      </c>
    </row>
    <row r="1459" spans="3:17">
      <c r="C1459" t="s">
        <v>2638</v>
      </c>
      <c r="D1459" t="s">
        <v>2637</v>
      </c>
      <c r="P1459" t="s">
        <v>2749</v>
      </c>
      <c r="Q1459" t="s">
        <v>2753</v>
      </c>
    </row>
    <row r="1460" spans="3:17">
      <c r="C1460" t="s">
        <v>2639</v>
      </c>
      <c r="D1460" t="s">
        <v>2640</v>
      </c>
      <c r="P1460" t="s">
        <v>2749</v>
      </c>
      <c r="Q1460" t="s">
        <v>2753</v>
      </c>
    </row>
    <row r="1461" spans="3:17">
      <c r="C1461" t="s">
        <v>2641</v>
      </c>
      <c r="D1461" t="s">
        <v>2640</v>
      </c>
      <c r="P1461" t="s">
        <v>2749</v>
      </c>
      <c r="Q1461" t="s">
        <v>2753</v>
      </c>
    </row>
    <row r="1462" spans="3:17">
      <c r="C1462" t="s">
        <v>2642</v>
      </c>
      <c r="D1462" t="s">
        <v>2643</v>
      </c>
      <c r="P1462" t="s">
        <v>2749</v>
      </c>
      <c r="Q1462" t="s">
        <v>2753</v>
      </c>
    </row>
    <row r="1463" spans="3:17">
      <c r="C1463" t="s">
        <v>2644</v>
      </c>
      <c r="D1463" t="s">
        <v>2643</v>
      </c>
      <c r="P1463" t="s">
        <v>2749</v>
      </c>
      <c r="Q1463" t="s">
        <v>2753</v>
      </c>
    </row>
    <row r="1464" spans="3:17">
      <c r="C1464" t="s">
        <v>2645</v>
      </c>
      <c r="D1464" t="s">
        <v>2646</v>
      </c>
      <c r="P1464" t="s">
        <v>2749</v>
      </c>
      <c r="Q1464" t="s">
        <v>2753</v>
      </c>
    </row>
    <row r="1465" spans="3:17">
      <c r="C1465" t="s">
        <v>2647</v>
      </c>
      <c r="D1465" t="s">
        <v>2646</v>
      </c>
      <c r="P1465" t="s">
        <v>2749</v>
      </c>
      <c r="Q1465" t="s">
        <v>2753</v>
      </c>
    </row>
    <row r="1466" spans="3:17">
      <c r="C1466" t="s">
        <v>2648</v>
      </c>
      <c r="D1466" t="s">
        <v>2649</v>
      </c>
      <c r="P1466" t="s">
        <v>2749</v>
      </c>
      <c r="Q1466" t="s">
        <v>2753</v>
      </c>
    </row>
    <row r="1467" spans="3:17">
      <c r="C1467" t="s">
        <v>2650</v>
      </c>
      <c r="D1467" t="s">
        <v>2649</v>
      </c>
      <c r="P1467" t="s">
        <v>2749</v>
      </c>
      <c r="Q1467" t="s">
        <v>2753</v>
      </c>
    </row>
    <row r="1468" spans="3:17">
      <c r="C1468" t="s">
        <v>2651</v>
      </c>
      <c r="D1468" t="s">
        <v>2652</v>
      </c>
      <c r="P1468" t="s">
        <v>2749</v>
      </c>
      <c r="Q1468" t="s">
        <v>2753</v>
      </c>
    </row>
    <row r="1469" spans="3:17">
      <c r="C1469" t="s">
        <v>2653</v>
      </c>
      <c r="D1469" t="s">
        <v>2652</v>
      </c>
      <c r="P1469" t="s">
        <v>2749</v>
      </c>
      <c r="Q1469" t="s">
        <v>2753</v>
      </c>
    </row>
    <row r="1470" spans="3:17">
      <c r="C1470" t="s">
        <v>2654</v>
      </c>
      <c r="D1470" t="s">
        <v>2655</v>
      </c>
      <c r="P1470" t="s">
        <v>2749</v>
      </c>
      <c r="Q1470" t="s">
        <v>2753</v>
      </c>
    </row>
    <row r="1471" spans="3:17">
      <c r="C1471" t="s">
        <v>2656</v>
      </c>
      <c r="D1471" t="s">
        <v>2655</v>
      </c>
      <c r="P1471" t="s">
        <v>2749</v>
      </c>
      <c r="Q1471" t="s">
        <v>2753</v>
      </c>
    </row>
    <row r="1472" spans="3:17">
      <c r="C1472" t="s">
        <v>2657</v>
      </c>
      <c r="D1472" t="s">
        <v>2658</v>
      </c>
      <c r="P1472" t="s">
        <v>2749</v>
      </c>
      <c r="Q1472" t="s">
        <v>2753</v>
      </c>
    </row>
    <row r="1473" spans="3:17">
      <c r="C1473" t="s">
        <v>2659</v>
      </c>
      <c r="D1473" t="s">
        <v>2658</v>
      </c>
      <c r="P1473" t="s">
        <v>2749</v>
      </c>
      <c r="Q1473" t="s">
        <v>2753</v>
      </c>
    </row>
    <row r="1474" spans="3:17">
      <c r="C1474" t="s">
        <v>2660</v>
      </c>
      <c r="D1474" t="s">
        <v>2661</v>
      </c>
      <c r="P1474" t="s">
        <v>2749</v>
      </c>
      <c r="Q1474" t="s">
        <v>2753</v>
      </c>
    </row>
    <row r="1475" spans="3:17">
      <c r="C1475" t="s">
        <v>2662</v>
      </c>
      <c r="D1475" t="s">
        <v>2661</v>
      </c>
      <c r="P1475" t="s">
        <v>2749</v>
      </c>
      <c r="Q1475" t="s">
        <v>2753</v>
      </c>
    </row>
    <row r="1476" spans="3:17">
      <c r="C1476" t="s">
        <v>2663</v>
      </c>
      <c r="D1476" t="s">
        <v>2664</v>
      </c>
      <c r="P1476" t="s">
        <v>2749</v>
      </c>
      <c r="Q1476" t="s">
        <v>2753</v>
      </c>
    </row>
    <row r="1477" spans="3:17">
      <c r="C1477" t="s">
        <v>2665</v>
      </c>
      <c r="D1477" t="s">
        <v>2664</v>
      </c>
      <c r="P1477" t="s">
        <v>2749</v>
      </c>
      <c r="Q1477" t="s">
        <v>2753</v>
      </c>
    </row>
    <row r="1478" spans="3:17">
      <c r="C1478" t="s">
        <v>2666</v>
      </c>
      <c r="D1478" t="s">
        <v>2667</v>
      </c>
      <c r="P1478" t="s">
        <v>2749</v>
      </c>
      <c r="Q1478" t="s">
        <v>2753</v>
      </c>
    </row>
    <row r="1479" spans="3:17">
      <c r="C1479" t="s">
        <v>2668</v>
      </c>
      <c r="D1479" t="s">
        <v>2667</v>
      </c>
      <c r="P1479" t="s">
        <v>2749</v>
      </c>
      <c r="Q1479" t="s">
        <v>2753</v>
      </c>
    </row>
    <row r="1480" spans="3:17">
      <c r="C1480" t="s">
        <v>2669</v>
      </c>
      <c r="D1480" t="s">
        <v>2670</v>
      </c>
      <c r="P1480" t="s">
        <v>2749</v>
      </c>
      <c r="Q1480" t="s">
        <v>2753</v>
      </c>
    </row>
    <row r="1481" spans="3:17">
      <c r="C1481" t="s">
        <v>2671</v>
      </c>
      <c r="D1481" t="s">
        <v>2670</v>
      </c>
      <c r="P1481" t="s">
        <v>2749</v>
      </c>
      <c r="Q1481" t="s">
        <v>2753</v>
      </c>
    </row>
    <row r="1482" spans="3:17">
      <c r="C1482" t="s">
        <v>2672</v>
      </c>
      <c r="D1482" t="s">
        <v>2673</v>
      </c>
      <c r="P1482" t="s">
        <v>2749</v>
      </c>
      <c r="Q1482" t="s">
        <v>2753</v>
      </c>
    </row>
    <row r="1483" spans="3:17">
      <c r="C1483" t="s">
        <v>2674</v>
      </c>
      <c r="D1483" t="s">
        <v>2675</v>
      </c>
      <c r="P1483" t="s">
        <v>2749</v>
      </c>
      <c r="Q1483" t="s">
        <v>2753</v>
      </c>
    </row>
    <row r="1484" spans="3:17">
      <c r="C1484" t="s">
        <v>2676</v>
      </c>
      <c r="D1484" t="s">
        <v>2675</v>
      </c>
      <c r="P1484" t="s">
        <v>2749</v>
      </c>
      <c r="Q1484" t="s">
        <v>2753</v>
      </c>
    </row>
    <row r="1485" spans="3:17">
      <c r="C1485" t="s">
        <v>2677</v>
      </c>
      <c r="D1485" t="s">
        <v>2675</v>
      </c>
      <c r="P1485" t="s">
        <v>2749</v>
      </c>
      <c r="Q1485" t="s">
        <v>2753</v>
      </c>
    </row>
    <row r="1486" spans="3:17">
      <c r="C1486" t="s">
        <v>2678</v>
      </c>
      <c r="D1486" t="s">
        <v>2675</v>
      </c>
      <c r="P1486" t="s">
        <v>2749</v>
      </c>
      <c r="Q1486" t="s">
        <v>2753</v>
      </c>
    </row>
    <row r="1487" spans="3:17">
      <c r="C1487" t="s">
        <v>2679</v>
      </c>
      <c r="D1487" t="s">
        <v>2680</v>
      </c>
      <c r="P1487" t="s">
        <v>2749</v>
      </c>
      <c r="Q1487" t="s">
        <v>2753</v>
      </c>
    </row>
    <row r="1488" spans="3:17">
      <c r="C1488" t="s">
        <v>2681</v>
      </c>
      <c r="D1488" t="s">
        <v>2682</v>
      </c>
      <c r="P1488" t="s">
        <v>2749</v>
      </c>
      <c r="Q1488" t="s">
        <v>2753</v>
      </c>
    </row>
    <row r="1489" spans="3:17">
      <c r="C1489" t="s">
        <v>2683</v>
      </c>
      <c r="D1489" t="s">
        <v>2682</v>
      </c>
      <c r="P1489" t="s">
        <v>2749</v>
      </c>
      <c r="Q1489" t="s">
        <v>2753</v>
      </c>
    </row>
    <row r="1490" spans="3:17">
      <c r="C1490" t="s">
        <v>2684</v>
      </c>
      <c r="D1490" t="s">
        <v>2682</v>
      </c>
      <c r="P1490" t="s">
        <v>2749</v>
      </c>
      <c r="Q1490" t="s">
        <v>2753</v>
      </c>
    </row>
    <row r="1491" spans="3:17">
      <c r="C1491" t="s">
        <v>2685</v>
      </c>
      <c r="D1491" t="s">
        <v>2686</v>
      </c>
      <c r="P1491" t="s">
        <v>2749</v>
      </c>
      <c r="Q1491" t="s">
        <v>2753</v>
      </c>
    </row>
    <row r="1492" spans="3:17">
      <c r="C1492" t="s">
        <v>2687</v>
      </c>
      <c r="D1492" t="s">
        <v>2686</v>
      </c>
      <c r="P1492" t="s">
        <v>2749</v>
      </c>
      <c r="Q1492" t="s">
        <v>2753</v>
      </c>
    </row>
    <row r="1493" spans="3:17">
      <c r="C1493" t="s">
        <v>2688</v>
      </c>
      <c r="D1493" t="s">
        <v>2686</v>
      </c>
      <c r="P1493" t="s">
        <v>2749</v>
      </c>
      <c r="Q1493" t="s">
        <v>2753</v>
      </c>
    </row>
    <row r="1494" spans="3:17">
      <c r="C1494" t="s">
        <v>2689</v>
      </c>
      <c r="D1494" t="s">
        <v>2690</v>
      </c>
      <c r="P1494" t="s">
        <v>2749</v>
      </c>
      <c r="Q1494" t="s">
        <v>2753</v>
      </c>
    </row>
    <row r="1495" spans="3:17">
      <c r="C1495" t="s">
        <v>2691</v>
      </c>
      <c r="D1495" t="s">
        <v>2690</v>
      </c>
      <c r="P1495" t="s">
        <v>2749</v>
      </c>
      <c r="Q1495" t="s">
        <v>2753</v>
      </c>
    </row>
    <row r="1496" spans="3:17">
      <c r="C1496" t="s">
        <v>2692</v>
      </c>
      <c r="D1496" t="s">
        <v>2690</v>
      </c>
      <c r="P1496" t="s">
        <v>2749</v>
      </c>
      <c r="Q1496" t="s">
        <v>2753</v>
      </c>
    </row>
    <row r="1497" spans="3:17">
      <c r="C1497" t="s">
        <v>2693</v>
      </c>
      <c r="D1497" t="s">
        <v>2690</v>
      </c>
      <c r="P1497" t="s">
        <v>2749</v>
      </c>
      <c r="Q1497" t="s">
        <v>2753</v>
      </c>
    </row>
    <row r="1498" spans="3:17">
      <c r="C1498" t="s">
        <v>2694</v>
      </c>
      <c r="D1498" t="s">
        <v>2690</v>
      </c>
      <c r="P1498" t="s">
        <v>2749</v>
      </c>
      <c r="Q1498" t="s">
        <v>2753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vt:i4>
      </vt:variant>
      <vt:variant>
        <vt:lpstr>Nazwane zakresy</vt:lpstr>
      </vt:variant>
      <vt:variant>
        <vt:i4>1</vt:i4>
      </vt:variant>
    </vt:vector>
  </HeadingPairs>
  <TitlesOfParts>
    <vt:vector size="8" baseType="lpstr">
      <vt:lpstr>wniosek o udzielenie wsparcia</vt:lpstr>
      <vt:lpstr>zał. A1</vt:lpstr>
      <vt:lpstr>zał. A2</vt:lpstr>
      <vt:lpstr>zał. A3</vt:lpstr>
      <vt:lpstr>zał. A4</vt:lpstr>
      <vt:lpstr>zał. A5</vt:lpstr>
      <vt:lpstr>Legenda_listy rozwijane</vt:lpstr>
      <vt:lpstr>I_transza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Wojciechowski</dc:creator>
  <cp:lastModifiedBy>MT</cp:lastModifiedBy>
  <cp:lastPrinted>2023-06-01T06:42:13Z</cp:lastPrinted>
  <dcterms:created xsi:type="dcterms:W3CDTF">2018-01-19T09:11:55Z</dcterms:created>
  <dcterms:modified xsi:type="dcterms:W3CDTF">2026-03-17T12:26:58Z</dcterms:modified>
</cp:coreProperties>
</file>